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ustillos\Desktop\BASES DE DATOS COMPRAS PUBLICAS 2023\LOTAIP DICIEMBRE 2023\FINAL\"/>
    </mc:Choice>
  </mc:AlternateContent>
  <bookViews>
    <workbookView xWindow="0" yWindow="0" windowWidth="19200" windowHeight="7050"/>
  </bookViews>
  <sheets>
    <sheet name="MATRIZ PROVEEDORES CONTRATADOS" sheetId="1" r:id="rId1"/>
  </sheets>
  <externalReferences>
    <externalReference r:id="rId2"/>
  </externalReferences>
  <definedNames>
    <definedName name="_xlnm._FilterDatabase" localSheetId="0" hidden="1">'MATRIZ PROVEEDORES CONTRATADOS'!$A$4:$G$368</definedName>
    <definedName name="_xlnm.Print_Area" localSheetId="0">'MATRIZ PROVEEDORES CONTRATADOS'!$A$1:$G$368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225" i="1" l="1"/>
  <c r="D199" i="1"/>
  <c r="E56" i="1"/>
  <c r="E199" i="1"/>
  <c r="D56" i="1"/>
  <c r="D8" i="1" l="1"/>
  <c r="D143" i="1" l="1"/>
  <c r="D150" i="1"/>
  <c r="D23" i="1" l="1"/>
  <c r="D218" i="1" l="1"/>
  <c r="D195" i="1"/>
  <c r="D25" i="1"/>
  <c r="D48" i="1"/>
  <c r="D140" i="1" l="1"/>
  <c r="D138" i="1"/>
  <c r="D135" i="1"/>
  <c r="D130" i="1"/>
  <c r="D52" i="1"/>
  <c r="D28" i="1"/>
</calcChain>
</file>

<file path=xl/sharedStrings.xml><?xml version="1.0" encoding="utf-8"?>
<sst xmlns="http://schemas.openxmlformats.org/spreadsheetml/2006/main" count="1019" uniqueCount="650">
  <si>
    <t xml:space="preserve"> PROVEEDORES CONTRATADOS</t>
  </si>
  <si>
    <t>Año: 2023</t>
  </si>
  <si>
    <t>ENTIDAD QUE REPORTA:</t>
  </si>
  <si>
    <t>CUERPO DE BOMBEROS DEL DISTRITO METROPOLITANO DE QUITO</t>
  </si>
  <si>
    <t>SITIO WEB INSTITUCIONAL:</t>
  </si>
  <si>
    <t>https://www.bomberosquito.gob.ec/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</si>
  <si>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</si>
  <si>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</si>
  <si>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</si>
  <si>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</si>
  <si>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</si>
  <si>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</si>
  <si>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</si>
  <si>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COMSATEL S.A.</t>
  </si>
  <si>
    <t>0991422870001</t>
  </si>
  <si>
    <t>SIE-CBDMQ-110-2022</t>
  </si>
  <si>
    <t xml:space="preserve">Subasta Inversa Electrónica </t>
  </si>
  <si>
    <t>BELER NOVIK PABLO CAMILO</t>
  </si>
  <si>
    <t>SIE-CBDMQ-131-2022</t>
  </si>
  <si>
    <t>OFICINA COMERCIAL RAYMOND WELLS CIA. LTDA.</t>
  </si>
  <si>
    <t>SIE-CBDMQ-120-2022</t>
  </si>
  <si>
    <t>OPCODE S.A.</t>
  </si>
  <si>
    <t>SIE-CBDMQ-119-2022</t>
  </si>
  <si>
    <t>AEROMASTER AIRWAYS S.A.</t>
  </si>
  <si>
    <t>RE-PU-CBDMQ-012-2022</t>
  </si>
  <si>
    <t xml:space="preserve">Régimen Especial </t>
  </si>
  <si>
    <t>ORTIZ GUZMAN FRANKLIN ARTURO</t>
  </si>
  <si>
    <t>SIE-CBDMQ-150-2022</t>
  </si>
  <si>
    <t xml:space="preserve">  SANCHEZ MARTINEZ ROMULO ERNAN</t>
  </si>
  <si>
    <t xml:space="preserve"> SIE-CBDMQ-141-2022</t>
  </si>
  <si>
    <t>LOPEZ ASCUNTAR JORGE ARTURO</t>
  </si>
  <si>
    <t>SIE-CBDMQ-140-2022</t>
  </si>
  <si>
    <t>CHAVEZ VALLEJO IRMA CONCEPCION</t>
  </si>
  <si>
    <t>CE-20230002332893</t>
  </si>
  <si>
    <t xml:space="preserve">Catálogo Electrónico </t>
  </si>
  <si>
    <t>ASOCIACION DE CONFECCIONISTAS UNIDOS POR UN BUEN PROGRESO ASOUNBUPRO</t>
  </si>
  <si>
    <t>CE-20230002333643</t>
  </si>
  <si>
    <t>ASOCIACIÓN DE PRODUCCIÓN TEXTIL CIERRE DORADO "ASOPROTEXCIEDO"</t>
  </si>
  <si>
    <t>CE-20230002333644</t>
  </si>
  <si>
    <t>ASOCIACIÓN DE PRODUCCIÓN TEXTIL CREA ECUADOR "ASOPROTEXCREC"</t>
  </si>
  <si>
    <t>CE-20230002333645</t>
  </si>
  <si>
    <t>ASOCIACIÓN DE PRODUCCIÓN TEXTIL DISEÑANDO JUNTOS ASOPROTEXDIJUN</t>
  </si>
  <si>
    <t>CE-20230002333646</t>
  </si>
  <si>
    <t>ASOCIACION DE PRODUCCION TEXTIL EMPRENDEDORES MODA TEXTIL ASOPROTEXA</t>
  </si>
  <si>
    <t>CE-20230002333647</t>
  </si>
  <si>
    <t>ASOCIACIÓN DE PRODUCCIÓN TEXTIL INNOVA ECUADOR "ASOTEXINNOE"</t>
  </si>
  <si>
    <t>CE-20230002333648</t>
  </si>
  <si>
    <t>ASOCIACIÓN DE PRODUCCIÓN TEXTIL LA FORTALEZA DE DIOS "ASOTEXFORDIOS"</t>
  </si>
  <si>
    <t>CE-20230002333649</t>
  </si>
  <si>
    <t>CE-20230002375554</t>
  </si>
  <si>
    <t>ASOCIACIÓN DE PRODUCCIÓN TEXTIL LO NUESTRO ES MEJOR "ASOPROTEXMEJOR"</t>
  </si>
  <si>
    <t>CE-20230002333650</t>
  </si>
  <si>
    <t>ASOCIACIÓN DE PRODUCCIÓN TEXTIL QUILLARIY SIRAY (EMPEZAR A COSER) "ASOPROTRAY"</t>
  </si>
  <si>
    <t>CE-20230002333651</t>
  </si>
  <si>
    <t>CE-20230002352716</t>
  </si>
  <si>
    <t>ASOCIACION DE PRODUCCION TEXTIL TRANSFORMANDO TUS IDEAS ASOTEXIDEAS</t>
  </si>
  <si>
    <t>CE-20230002333652</t>
  </si>
  <si>
    <t>CAMPAÑA NARANJO PAUL ANDRES</t>
  </si>
  <si>
    <t>IC-CBDMQ-001-2023</t>
  </si>
  <si>
    <t xml:space="preserve">Ínfima Cuantía </t>
  </si>
  <si>
    <t>GUEVARA VALDIVIESO NIEVES MATILDE</t>
  </si>
  <si>
    <t>0602182768001</t>
  </si>
  <si>
    <t>IC-CBDMQ-002-2023</t>
  </si>
  <si>
    <t>SUAREZ VILLEGAS ALEXANDRA SOLEDAD</t>
  </si>
  <si>
    <t>IC-CBDMQ-003-2023</t>
  </si>
  <si>
    <t>PAZMIÑO AREVALO MARCELA ALEXANDRA</t>
  </si>
  <si>
    <t>SIE-CBDMQ-142-2022</t>
  </si>
  <si>
    <t>Subasta Inversa Electrónica</t>
  </si>
  <si>
    <t>CORPORACION RYMMAO COSMETICA ECUATORIANA S.A.</t>
  </si>
  <si>
    <t>SIE-CBDMQ-136-2022</t>
  </si>
  <si>
    <t>EQUISEGDELCUADOR CIA.LTDA</t>
  </si>
  <si>
    <t>0993013072001</t>
  </si>
  <si>
    <t xml:space="preserve">SIE-CBDMQ-154-2022 </t>
  </si>
  <si>
    <t>INVETRONICA, INGENIERIA Y VENTAS PARA LA ELECTRONICA CIA. LTDA.</t>
  </si>
  <si>
    <t>SIE-CBDMQ-139-2022</t>
  </si>
  <si>
    <t>ADALTIS ECUADOR S.A.</t>
  </si>
  <si>
    <t>SIE-CBDMQ-158-2022</t>
  </si>
  <si>
    <t>OTECEL S.A.</t>
  </si>
  <si>
    <t>SIE-CBDMQ-149-2022</t>
  </si>
  <si>
    <t>PORTUGAL SOLIS OSCAR ALCIDES</t>
  </si>
  <si>
    <t>SIE-CBDMQ-146-2022</t>
  </si>
  <si>
    <t>SERVICE BUSINESS INTEGRATOR ALLDATACOM S.A.</t>
  </si>
  <si>
    <t>SIE-CBDMQ-156-2022</t>
  </si>
  <si>
    <t>MENDOZA VICTORIA PAUL SEBASTIAN</t>
  </si>
  <si>
    <t>0928391283001</t>
  </si>
  <si>
    <t>SIE-CBDMQ-147-2022</t>
  </si>
  <si>
    <t>EDUKRE CENTRO DE CAPACITACIÓN Y SOLUCIONES ELEARNING CIA.LTDA.</t>
  </si>
  <si>
    <t>SIE-CBDMQ-151-2022</t>
  </si>
  <si>
    <t>ALMAGRO NARANJO ZIRTAED FERNANDA</t>
  </si>
  <si>
    <t>SIE-CBDMQ-165-2022</t>
  </si>
  <si>
    <t>RACING PARTS RACPAR CIA. LTDA</t>
  </si>
  <si>
    <t>SIE-CBDMQ-160-2022</t>
  </si>
  <si>
    <t>ASOCIACIÓN DE PRODUCCIÓN TEXTIL CONFENAC "ASOTEXCONFE"</t>
  </si>
  <si>
    <t>CE-20230002352713</t>
  </si>
  <si>
    <t>ASOCIACIÓN DE PRODUCCIÓN TEXTIL GRANDES SUEÑOS DE AMAGUAÑA ASOTEXSUAM</t>
  </si>
  <si>
    <t>CE-20230002352714</t>
  </si>
  <si>
    <t>CE-20230002378232</t>
  </si>
  <si>
    <t xml:space="preserve">ASOCIACIÓN DE PRODUCCIÓN TEXTIL JÓVENES EMPRENDEDORES EN LA MODA ASOPROTEXJOMO </t>
  </si>
  <si>
    <t>CE-20230002352715</t>
  </si>
  <si>
    <t>Ayala Erazo Gladys Narciza</t>
  </si>
  <si>
    <t>0400816476001</t>
  </si>
  <si>
    <t>CE-20230002365372</t>
  </si>
  <si>
    <t>Buri Caraguay Victor Emilio</t>
  </si>
  <si>
    <t>CE-20230002352717</t>
  </si>
  <si>
    <t>CE-20230002353308</t>
  </si>
  <si>
    <t>CALZADO ANDINO, ANDICALZADO S.A.</t>
  </si>
  <si>
    <t>CE-20230002353309</t>
  </si>
  <si>
    <t>CARDENAS SALAMEA SONIA PIEDAD</t>
  </si>
  <si>
    <t>CE-20230002353338</t>
  </si>
  <si>
    <t>COMPAÑIA GENERAL DE COMERCIO COGECOMSA S. A.</t>
  </si>
  <si>
    <t>CE-20230002353340</t>
  </si>
  <si>
    <t>CE-20230002353341</t>
  </si>
  <si>
    <t>CE-20230002353344</t>
  </si>
  <si>
    <t>CE-20230002353345</t>
  </si>
  <si>
    <t>CE-20230002353346</t>
  </si>
  <si>
    <t>CE-20230002353361</t>
  </si>
  <si>
    <t>CE-20230002373618</t>
  </si>
  <si>
    <t>CE-20230002373617</t>
  </si>
  <si>
    <t>CE-20230002373615</t>
  </si>
  <si>
    <t>CE-20230002373613</t>
  </si>
  <si>
    <t>CE-20230002373612</t>
  </si>
  <si>
    <t>CE-20230002373611</t>
  </si>
  <si>
    <t>CE-20230002373610</t>
  </si>
  <si>
    <t>CE-20230002373608</t>
  </si>
  <si>
    <t>CE-20230002373607</t>
  </si>
  <si>
    <t>CE-20230002373606</t>
  </si>
  <si>
    <t>CE-20230002373605</t>
  </si>
  <si>
    <t>CE-20230002373604</t>
  </si>
  <si>
    <t>CE-20230002373603</t>
  </si>
  <si>
    <t>CE-20230002373602</t>
  </si>
  <si>
    <t>CE-20230002373601</t>
  </si>
  <si>
    <t>CE-20230002373600</t>
  </si>
  <si>
    <t>CE-20230002373599</t>
  </si>
  <si>
    <t>CE-20230002373598</t>
  </si>
  <si>
    <t>CE-20230002373597</t>
  </si>
  <si>
    <t>CE-20230002373596</t>
  </si>
  <si>
    <t>CE-20230002373595</t>
  </si>
  <si>
    <t>CE-20230002373594</t>
  </si>
  <si>
    <t>CE-20230002373593</t>
  </si>
  <si>
    <t>CE-20230002373592</t>
  </si>
  <si>
    <t>CE-20230002373591</t>
  </si>
  <si>
    <t>CE-20230002373590</t>
  </si>
  <si>
    <t>CE-20230002373589</t>
  </si>
  <si>
    <t>CE-20230002373588</t>
  </si>
  <si>
    <t>CE-20230002373587</t>
  </si>
  <si>
    <t>CE-20230002373584</t>
  </si>
  <si>
    <t>CE-20230002373582</t>
  </si>
  <si>
    <t>CE-20230002373581</t>
  </si>
  <si>
    <t>CE-20230002373580</t>
  </si>
  <si>
    <t>CE-20230002373579</t>
  </si>
  <si>
    <t>CE-20230002373577</t>
  </si>
  <si>
    <t>CE-20230002373576</t>
  </si>
  <si>
    <t>CE-20230002373575</t>
  </si>
  <si>
    <t>CUBERO CUBERO PABLO FERNANDO</t>
  </si>
  <si>
    <t>CE-20230002351581</t>
  </si>
  <si>
    <t>HARNISTH PINOS ODGUIL ANTONIO</t>
  </si>
  <si>
    <t>0912538519001</t>
  </si>
  <si>
    <t>CE-20230002353336</t>
  </si>
  <si>
    <t>CE-20230002353337</t>
  </si>
  <si>
    <t>CE-20230002353350</t>
  </si>
  <si>
    <t>CE-20230002353366</t>
  </si>
  <si>
    <t>CE-20230002353367</t>
  </si>
  <si>
    <t>INDUSTRIAS SISAILLA DEL ECUADOR SISAILLA CIA.LTDA</t>
  </si>
  <si>
    <t>CE-20230002353348</t>
  </si>
  <si>
    <t>CE-20230002353349</t>
  </si>
  <si>
    <t>CE-20230002353351</t>
  </si>
  <si>
    <t>LEDESMA RAMOS MARTHA GRIMANEZA</t>
  </si>
  <si>
    <t>0201129939001</t>
  </si>
  <si>
    <t>CE-20230002353339</t>
  </si>
  <si>
    <t>CE-20230002353343</t>
  </si>
  <si>
    <t>MURILLO ALTAMIRANO MARIBEL OLIVIA</t>
  </si>
  <si>
    <t>0914104708001</t>
  </si>
  <si>
    <t>CE-20230002353352</t>
  </si>
  <si>
    <t>CE-20230002353353</t>
  </si>
  <si>
    <t>OMNIBUS BB TRANSPORTES S.A</t>
  </si>
  <si>
    <t>CE-20230002365925</t>
  </si>
  <si>
    <t>PAUCAR ALMEIDA MONICA PAULINA</t>
  </si>
  <si>
    <t>CE-20230002353342</t>
  </si>
  <si>
    <t>CE-20230002353360</t>
  </si>
  <si>
    <t>CE-20230002353362</t>
  </si>
  <si>
    <t>PLASTILIMPIO S.A.</t>
  </si>
  <si>
    <t>CE-20230002353347</t>
  </si>
  <si>
    <t>CE-20230002353355</t>
  </si>
  <si>
    <t>CE-20230002353356</t>
  </si>
  <si>
    <t>CE-20230002353357</t>
  </si>
  <si>
    <t>CE-20230002353358</t>
  </si>
  <si>
    <t>CE-20230002353359</t>
  </si>
  <si>
    <t>CE-20230002353363</t>
  </si>
  <si>
    <t>CE-20230002353364</t>
  </si>
  <si>
    <t>REPRESMUNDIAL REPRESENTACIONES INTERNACIONALES CIA. LTDA.</t>
  </si>
  <si>
    <t>CE-20230002351582</t>
  </si>
  <si>
    <t>RHEA GARCIA TITO MANUEL</t>
  </si>
  <si>
    <t>CE-20230002348419</t>
  </si>
  <si>
    <t>SOFTYS ECUADOR S.A.</t>
  </si>
  <si>
    <t>CE-20230002353354</t>
  </si>
  <si>
    <t>TEXTIQUIM CIA. LTDA.</t>
  </si>
  <si>
    <t>CE-20230002353365</t>
  </si>
  <si>
    <t>SALAZAR ROBLES DIEGO FERNANDO</t>
  </si>
  <si>
    <t>IC-CBDMQ-004-2023</t>
  </si>
  <si>
    <t>LOPEZ AYALA JORGE LUIS</t>
  </si>
  <si>
    <t>IC-CBDMQ-005-2023</t>
  </si>
  <si>
    <t>APARICIO
MERA CARLA NARCISA</t>
  </si>
  <si>
    <t>0802232926001</t>
  </si>
  <si>
    <t>IC-CBDMQ-006-2023</t>
  </si>
  <si>
    <t>PERALTA CRIOLLO GEOVANNY PATRICIO</t>
  </si>
  <si>
    <t>0104323993001</t>
  </si>
  <si>
    <t>IC-CBDMQ-007-2023</t>
  </si>
  <si>
    <t>JACOME GALLEGOS ADRIANA LUCIA</t>
  </si>
  <si>
    <t>IC-CBDMQ-009-2023</t>
  </si>
  <si>
    <t>CENTRO DE AUDIOLOGIA, PROTECCION Y SALUD AMBIENTAL S.A. CAPROTECSA</t>
  </si>
  <si>
    <t>0991505202001</t>
  </si>
  <si>
    <t>IC-CBDMQ-010-2023</t>
  </si>
  <si>
    <t>ALVEAR MANOSALVAS JORGE XAVIER</t>
  </si>
  <si>
    <t>IC-CBDMQ-011-2023</t>
  </si>
  <si>
    <t>MANUEL ARSECIO OCHOA CARCHI</t>
  </si>
  <si>
    <t>0101211274001</t>
  </si>
  <si>
    <t>IC-CBDMQ-012-2023</t>
  </si>
  <si>
    <t>OLALLA SECAIRA JUAN PATRICIO</t>
  </si>
  <si>
    <t>IC-CBDMQ-013-2023</t>
  </si>
  <si>
    <t>TORRES ESPIN FERNANDO ALEXIS</t>
  </si>
  <si>
    <t>IC-CBDMQ-014-2023</t>
  </si>
  <si>
    <t>REDES INGENIERIA Y COMUNICACIONES
CTREDING CIA. LTDA.</t>
  </si>
  <si>
    <t>IC-CBDMQ-015-2023</t>
  </si>
  <si>
    <t>INFOENERGY CONSTRUCTORA Y CONSULTORA S.A.</t>
  </si>
  <si>
    <t>IC-CBDMQ-016-2023</t>
  </si>
  <si>
    <t>BERTHA MATILDE BEJARANO GUAMBAÑA</t>
  </si>
  <si>
    <t>IC-CBDMQ-017-2023</t>
  </si>
  <si>
    <t xml:space="preserve">  CAICEDO CADENA LUIS RAUL</t>
  </si>
  <si>
    <t>RE-PU-CBDMQ-013-2022</t>
  </si>
  <si>
    <t>TUFIÑO VIZUETE CARMEN MERCEDES</t>
  </si>
  <si>
    <t>SIE-CBDMQ-167-2022</t>
  </si>
  <si>
    <t>RAUL NARCISO MERCHÁN CLAVIJO</t>
  </si>
  <si>
    <t xml:space="preserve"> '0100873298001</t>
  </si>
  <si>
    <t>ARBI-CBDMQ-001-2022</t>
  </si>
  <si>
    <t>Arrendamiento de Bienes Inmueble</t>
  </si>
  <si>
    <t>BALDA ALEMAN LUISA CRISTINA</t>
  </si>
  <si>
    <t>SIE-CBDMQ-161-2023</t>
  </si>
  <si>
    <t>IASA S.A.</t>
  </si>
  <si>
    <t>0990011109001</t>
  </si>
  <si>
    <t>SIE-CBDMQ-157-2022</t>
  </si>
  <si>
    <t>CAMIONES Y BUSES DEL ECUADOR S.A. CAMIONEQ</t>
  </si>
  <si>
    <t>SIE-CBDMQ-164-2022</t>
  </si>
  <si>
    <t>CASTAÑEDA FUENTES RODOLFO FERNANDO</t>
  </si>
  <si>
    <t>SIE-CBDMQ-170-2022</t>
  </si>
  <si>
    <t>VITERI LARCO ANDRES SEBASTIAN</t>
  </si>
  <si>
    <t>SIE-CBDMQ-145-2022</t>
  </si>
  <si>
    <t>WINGS PARTS SA de CV.</t>
  </si>
  <si>
    <t>PE-CBDMQ-002-2022</t>
  </si>
  <si>
    <t>Publicación Especial</t>
  </si>
  <si>
    <t>DUEROING S.A.</t>
  </si>
  <si>
    <t>LICB-CBDMQ-001-2022</t>
  </si>
  <si>
    <t xml:space="preserve">Licitación de Bienes </t>
  </si>
  <si>
    <t xml:space="preserve">  RECOR DENTAL Y QUIMEDIC CIA. LTDA</t>
  </si>
  <si>
    <t>0190085422001</t>
  </si>
  <si>
    <t>SIE-CBDMQ-148-2022</t>
  </si>
  <si>
    <t>ASOCIACIÓN DE PRODUCCIÓN TEXTIL COCIENDO JUNTAS ASOPROTEXCOCI</t>
  </si>
  <si>
    <t>CE-20230002375551</t>
  </si>
  <si>
    <t>ASOCIACIÓN DE PRODUCCIÓN TEXTIL CRECIMIENTO TEXTIL "ASOPROTEXCRECI"</t>
  </si>
  <si>
    <t>CE-20230002375552</t>
  </si>
  <si>
    <t>ASOCIACIÓN DE PRODUCCIÓN TEXTIL GRANDES SUEÑOS DE AMAGUAÑA ¿ASOTEXSUAM¿</t>
  </si>
  <si>
    <t>CE-20230002378231</t>
  </si>
  <si>
    <t>CE-20230002375553</t>
  </si>
  <si>
    <t>ASOCIACIÓN DE PRODUCCIÓN TEXTIL LA PUNTADA "ASOPROTEXDA"</t>
  </si>
  <si>
    <t>CE-20230002378233</t>
  </si>
  <si>
    <t>ASOCIACIÓN DE PRODUCCIÓN TEXTIL PONTE ECUADOR "ASOPROTEXPONEC"</t>
  </si>
  <si>
    <t>CE-20230002378234</t>
  </si>
  <si>
    <t>CE-20230002378235</t>
  </si>
  <si>
    <t>CONELSA CONDUCTORES ELECTRICOS S.A.</t>
  </si>
  <si>
    <t>CE-20230002383463</t>
  </si>
  <si>
    <t>CE-20230002383462</t>
  </si>
  <si>
    <t>CONSTRUCTORA LOPEZ BURBANO &amp; ASOCIADOS</t>
  </si>
  <si>
    <t>CE-20230002383460</t>
  </si>
  <si>
    <t>CRUZJARAMILLO CONSTRUCTORES CIA. LTDA.</t>
  </si>
  <si>
    <t>CE-20230002383461</t>
  </si>
  <si>
    <t>Falconi Cisneros Jose Luis</t>
  </si>
  <si>
    <t>CE-20230002373616</t>
  </si>
  <si>
    <t>CE-20230002373614</t>
  </si>
  <si>
    <t>CE-20230002373609</t>
  </si>
  <si>
    <t>CE-20230002373586</t>
  </si>
  <si>
    <t>CE-20230002373585</t>
  </si>
  <si>
    <t>CE-20230002373583</t>
  </si>
  <si>
    <t>INDUSTRIA ECUATORIANA DE CABLES INCABLE S.A.</t>
  </si>
  <si>
    <t>0990562091001</t>
  </si>
  <si>
    <t>CE-20230002383470</t>
  </si>
  <si>
    <t>CE-20230002383469</t>
  </si>
  <si>
    <t>CE-20230002383468</t>
  </si>
  <si>
    <t>CE-20230002383467</t>
  </si>
  <si>
    <t>CE-20230002383466</t>
  </si>
  <si>
    <t>CE-20230002383465</t>
  </si>
  <si>
    <t>CE-20230002383464</t>
  </si>
  <si>
    <t>Jurado Villagomez Edison Ancizar</t>
  </si>
  <si>
    <t>CE-20230002373578</t>
  </si>
  <si>
    <t>ENFOQUE360 S.A.S.</t>
  </si>
  <si>
    <t>IC-CBDMQ-018-2023</t>
  </si>
  <si>
    <t>MONTENEGRO TAIPE MONICA GABRIELA</t>
  </si>
  <si>
    <t>IC-CBDMQ-019-2023</t>
  </si>
  <si>
    <t>VILAÑA MORALES ESTEFANIA PRISCILA</t>
  </si>
  <si>
    <t>IC-CBDMQ-020-2023</t>
  </si>
  <si>
    <t>NAULA ZUMBA MARTHA DELIA</t>
  </si>
  <si>
    <t>0106643372001</t>
  </si>
  <si>
    <t>IC-CBDMQ-021-2023</t>
  </si>
  <si>
    <t>LEXCOVERY S.A</t>
  </si>
  <si>
    <t>0992323779001</t>
  </si>
  <si>
    <t>IC-CBDMQ-022-2023</t>
  </si>
  <si>
    <t>ALDECON</t>
  </si>
  <si>
    <t>0691782344001</t>
  </si>
  <si>
    <t>IC-CBDMQ-023-2023</t>
  </si>
  <si>
    <t>ESTADÍSTICA Y SERVICIOS DE CONTROL PUBLICITARIO ESCOPUSA S.A.</t>
  </si>
  <si>
    <t>´0991253408001</t>
  </si>
  <si>
    <t>IC-CBDMQ-024-2023</t>
  </si>
  <si>
    <t>SOCIEDAD DE HECHO UNITAXI ECUADOR</t>
  </si>
  <si>
    <t>IC-CBDMQ-025-2023</t>
  </si>
  <si>
    <t>ZHINGRE MACAS FLOR MARIA</t>
  </si>
  <si>
    <t>IC-CBDMQ-026-2023</t>
  </si>
  <si>
    <t>MANUEL ALEJANDRO PAUCAR ROMERO</t>
  </si>
  <si>
    <t>IC-CBDMQ-027-2023</t>
  </si>
  <si>
    <t>NUÑEZ GOMEZ PABLO</t>
  </si>
  <si>
    <t>IC-CBDMQ-028-2023</t>
  </si>
  <si>
    <t>FRANKIMPORT CIA LTDA.</t>
  </si>
  <si>
    <t>IC-CBDMQ-030-2023</t>
  </si>
  <si>
    <t>PAREDES MANOBANDA ANDRÉS RICARDO</t>
  </si>
  <si>
    <t>IC-CBDMQ-031-2023</t>
  </si>
  <si>
    <t>RENGIFO BUSTILLOS ZOILA VICTORIA</t>
  </si>
  <si>
    <t>IC-CBDMQ-032-2023</t>
  </si>
  <si>
    <t>BERREZUETA VALLADOLID JENNIFFER STEFANIE</t>
  </si>
  <si>
    <t>IC-CBDMQ-033-2023</t>
  </si>
  <si>
    <t>IC-CBDMQ-034-2023</t>
  </si>
  <si>
    <t>IMBAQUINGO CHULDE CONSUELO MARIBEL</t>
  </si>
  <si>
    <t>IC-CBDMQ-035-2023</t>
  </si>
  <si>
    <t>FLORES YANEZ JUAN CRISTOBAL</t>
  </si>
  <si>
    <t>IC-CBDMQ-036-2023</t>
  </si>
  <si>
    <t>BALSECA CADENA ALEGRIA DE LOS ANGELES</t>
  </si>
  <si>
    <t>IC-CBDMQ-037-2023</t>
  </si>
  <si>
    <t>GENNASSIS CIA. LTDA</t>
  </si>
  <si>
    <t>IC-CBDMQ-038-2023</t>
  </si>
  <si>
    <t>IC-CBDMQ-039-2023</t>
  </si>
  <si>
    <t>LIBRESOFT S.A.</t>
  </si>
  <si>
    <t>IC-CBDMQ-040-2023</t>
  </si>
  <si>
    <t>FREIRE MOREIRA EDITH LUCIA</t>
  </si>
  <si>
    <t>IC-CBDMQ-041-2023</t>
  </si>
  <si>
    <t>PASQUEL RUPERTO FABIAN con</t>
  </si>
  <si>
    <t>SIE.CBDMQ-005-2023</t>
  </si>
  <si>
    <t>FRANKIMPORT CIA. LTDA.</t>
  </si>
  <si>
    <t>SIE-CBDMQ-006-2023</t>
  </si>
  <si>
    <t xml:space="preserve">ANDEANTRADE S.A. con </t>
  </si>
  <si>
    <t>SIE-CBDMQ-007-2023</t>
  </si>
  <si>
    <t>NET I0 SERVICIOS S.A.</t>
  </si>
  <si>
    <t>SIE-CBDMQ-008-2023</t>
  </si>
  <si>
    <t>SIE-CBDMQ-015-2023</t>
  </si>
  <si>
    <t xml:space="preserve">MARCELA ALEXANDRA PAZMIÑO AREVALO con </t>
  </si>
  <si>
    <t>SIE-CBDMQ-016-2023</t>
  </si>
  <si>
    <t>PAUL SEBASTIAN MENDOZA VICTORIA</t>
  </si>
  <si>
    <t>SIE-CBDMQ-017-2023</t>
  </si>
  <si>
    <t>GERENTE GENERAL VIASSEN C.A.</t>
  </si>
  <si>
    <t>SIE-CBDMQ-021-2023</t>
  </si>
  <si>
    <t xml:space="preserve">MARTINEZ TREJO JAIME ROBERTO con </t>
  </si>
  <si>
    <t>SIE-CBDMQ-022-2023</t>
  </si>
  <si>
    <t>AENORECUADOR S.A. con</t>
  </si>
  <si>
    <t>CDC-CBDMQ-003-2023</t>
  </si>
  <si>
    <t>Consultoría Contratación Directa</t>
  </si>
  <si>
    <t>ITURRI S.A.</t>
  </si>
  <si>
    <t>PE-CBDMQ-002-2023</t>
  </si>
  <si>
    <t xml:space="preserve"> Publicación Especial</t>
  </si>
  <si>
    <t xml:space="preserve">GABRIEL ARNULFO CRUZ GUALANCAÑAY </t>
  </si>
  <si>
    <t>ARBI-CBDMQ-004-2023</t>
  </si>
  <si>
    <t>Procedimiento Especial (Arrendamiento de Bienes Inmuebles)</t>
  </si>
  <si>
    <t>RE-PU-CBDMQ-001-2023</t>
  </si>
  <si>
    <t xml:space="preserve"> Régimen Especial</t>
  </si>
  <si>
    <t>AEROMASTER AIRWAYS S.A</t>
  </si>
  <si>
    <t>RE-PU-CBDMQ-002-2023</t>
  </si>
  <si>
    <t>Régimen Especial</t>
  </si>
  <si>
    <t>Comentarios: *Este espacio se utilizará en caso de que la entidad deba publicar alguna aclaración de la información registrada en la matriz.</t>
  </si>
  <si>
    <t>ÁREA ENCARGADA DE LA ACTUALIZACIÓN:</t>
  </si>
  <si>
    <t>DIRECCIÓN DE ADQUISICIONES</t>
  </si>
  <si>
    <t xml:space="preserve">FECHA DE LA ÚLTIMA ACTUALIZACIÓN: </t>
  </si>
  <si>
    <t>CE-20230002421966</t>
  </si>
  <si>
    <t>ASOCIACIÓN DE PRODUCCIÓN TEXTIL SUEÑO DORADO ASOPROTEXDOR</t>
  </si>
  <si>
    <t>CE-20230002421967</t>
  </si>
  <si>
    <t xml:space="preserve">ASOCIACIÓN DE PRODUCCIÓN TEXTIL UNIENDO SUEÑOS"ASOPROSUEÑO" </t>
  </si>
  <si>
    <t xml:space="preserve">CE-20230002421968
</t>
  </si>
  <si>
    <t>VARGAS SALAZAR WILSON EDUARDO</t>
  </si>
  <si>
    <t>CE-20230002421969</t>
  </si>
  <si>
    <t>SEGURPI CIA LTDA</t>
  </si>
  <si>
    <t>CE-20230002426150</t>
  </si>
  <si>
    <t xml:space="preserve">SIE-CBDMQ-029-2023
</t>
  </si>
  <si>
    <t>Barahona Lozano Luis Santiago</t>
  </si>
  <si>
    <t>COTS-CBDMQ-002-2023</t>
  </si>
  <si>
    <t>Cotización de Servicios</t>
  </si>
  <si>
    <t>TAIMEC CIA. LTDA</t>
  </si>
  <si>
    <t xml:space="preserve">2390041724001
</t>
  </si>
  <si>
    <t xml:space="preserve"> SIE-CBDMQ-018-2023</t>
  </si>
  <si>
    <t xml:space="preserve"> Martha Susana Hidalgo Fernández</t>
  </si>
  <si>
    <t xml:space="preserve"> 1800944918001
</t>
  </si>
  <si>
    <t xml:space="preserve"> SIE-CBDMQ-028-2023</t>
  </si>
  <si>
    <t>CACERES MONTALVO CARLOS SANTIAGO</t>
  </si>
  <si>
    <t xml:space="preserve"> 1707803357001
</t>
  </si>
  <si>
    <t>COTO-CBDMQ-001-2023</t>
  </si>
  <si>
    <t>Cotización de Obra</t>
  </si>
  <si>
    <t xml:space="preserve">MCO-CBDMQ-001-2023
</t>
  </si>
  <si>
    <t xml:space="preserve">SIE-CBDMQ-038-2023 </t>
  </si>
  <si>
    <t>SIE-CBDMQ-043-2023</t>
  </si>
  <si>
    <t>SIE-CBDMQ-040-2023</t>
  </si>
  <si>
    <t>SIE-CBDMQ-037-2023</t>
  </si>
  <si>
    <t>SIE-CBDMQ-042-2023</t>
  </si>
  <si>
    <t>COTS-CBDMQ-004-2023</t>
  </si>
  <si>
    <t>COTS-CBDMQ-005-2023</t>
  </si>
  <si>
    <t>RE-PU-CBDMQ-4-2023</t>
  </si>
  <si>
    <t>Menor Cuantía de Obras</t>
  </si>
  <si>
    <t>Cotización de Bienes y Servicios</t>
  </si>
  <si>
    <t>Larrea Narváez Fernando Ramiro</t>
  </si>
  <si>
    <t>0400730214001</t>
  </si>
  <si>
    <t>Diego Fernando Yánez Tamba</t>
  </si>
  <si>
    <t xml:space="preserve"> ID7 IDENTIFICACION S.A.S.</t>
  </si>
  <si>
    <t>IMPORTADORA PAREDES VELASCO IMPARVE S.A</t>
  </si>
  <si>
    <t>SAFETY SUPPLY SERVICIOS S.A</t>
  </si>
  <si>
    <t>COINT CIA. LTDA.</t>
  </si>
  <si>
    <t>0190351149001</t>
  </si>
  <si>
    <t>MULTIEVENTOS INTERNACIONALES MULTIINTERNACIONALES CIA. LTDA.</t>
  </si>
  <si>
    <t>ATIMASA S.A.</t>
  </si>
  <si>
    <t>0991331859001</t>
  </si>
  <si>
    <t>MEZA ANGOS DAVID ROBERTO</t>
  </si>
  <si>
    <t>CE-20230002455679</t>
  </si>
  <si>
    <t xml:space="preserve">GOMEZ SILVA MARIA ESTEFANIA </t>
  </si>
  <si>
    <t>CT. NRO 18-INF-DJ-CBDMQ-2022</t>
  </si>
  <si>
    <t>ESCOBAR ALMEIDA DANIELA CRISTINA</t>
  </si>
  <si>
    <t>IC-CBDMQ-045-2023</t>
  </si>
  <si>
    <t>COMPAÑÍA IMANCLEANING S.A.</t>
  </si>
  <si>
    <t>CT. NRO 020-INF-DJ-CBDMQ-2022</t>
  </si>
  <si>
    <t>VERA QUINTANA ASOCIADOS CIA. LTDA.</t>
  </si>
  <si>
    <t>IC-CBDMQ-043-2023</t>
  </si>
  <si>
    <t>BRITO NOBOA IBETH KARINA</t>
  </si>
  <si>
    <t>IC-CBDMQ-042-2023</t>
  </si>
  <si>
    <t>APARICIO MERA CARLA NARCISA</t>
  </si>
  <si>
    <t>LOZA VEGA MARIO OSWALDO</t>
  </si>
  <si>
    <t>0401317367001</t>
  </si>
  <si>
    <t xml:space="preserve">CT. NRO 021-INF-DJ-CBDMQ-2021 </t>
  </si>
  <si>
    <t>OCHOA CARCHI MANUEL ARSECIO</t>
  </si>
  <si>
    <t>SANCHEZ ALVARADO DAYCY EDITH</t>
  </si>
  <si>
    <t>CT. NRO 029-INF-DJ-CBDMQ-2021</t>
  </si>
  <si>
    <t>PROAÑO JIMENEZ JOSE GABRIEL</t>
  </si>
  <si>
    <t>SIE-CBDMQ-024-2023</t>
  </si>
  <si>
    <t>COMPUTADORES Y EQUIPOS COMPUEQUIP DOS S. A.</t>
  </si>
  <si>
    <t>SIE-CBDMQ-047-2023</t>
  </si>
  <si>
    <t>HDM ELQUITECNICA CIA. LTDA</t>
  </si>
  <si>
    <t>SIE-CBDMQ-050-2023</t>
  </si>
  <si>
    <t>SIE-CBDMQ-051-2023</t>
  </si>
  <si>
    <t xml:space="preserve">FALWORK S.A.S </t>
  </si>
  <si>
    <t>CDC-CBDMQ-004-2023</t>
  </si>
  <si>
    <t>PACHACAMA CAIZA LENIN FERNANDO</t>
  </si>
  <si>
    <t>LARA SANCHEZ CHRISTIAN JAVIER</t>
  </si>
  <si>
    <t>0201767464001</t>
  </si>
  <si>
    <t>SIE-CBDMQ-048-2023</t>
  </si>
  <si>
    <t>KUNANSOFT S.A.</t>
  </si>
  <si>
    <t>0190380009001</t>
  </si>
  <si>
    <t>SIE-CBDMQ-053-2023</t>
  </si>
  <si>
    <t xml:space="preserve">PROTESEG SEGURIDAD CIA. LTDA. </t>
  </si>
  <si>
    <t>0190487369001</t>
  </si>
  <si>
    <t>SIE-CBDMQ-054-2023</t>
  </si>
  <si>
    <t>PERROS DE TRABAJO PEDEWORK CIA. LTDA.</t>
  </si>
  <si>
    <t>RE-PU-CBDMQ-5-2023</t>
  </si>
  <si>
    <t>SIE-CBDMQ-045-2023</t>
  </si>
  <si>
    <t>SIE-CBDMQ-062-2023</t>
  </si>
  <si>
    <t>BAQUERO BENITEZ HERMAN IVAN</t>
  </si>
  <si>
    <t>COTO-CBDMQ-003-2023</t>
  </si>
  <si>
    <t>SERVICIOS DE PUBLICIDAD INTEGRAL CIA LTDA SERPIN</t>
  </si>
  <si>
    <t>COTS-CBDMQ-007-2023</t>
  </si>
  <si>
    <t xml:space="preserve">  ANDA BASABE FERNANDO AUGUSTO</t>
  </si>
  <si>
    <t>COTS-CBDMQ-006-2023</t>
  </si>
  <si>
    <t>MICROSOLUTIONS S.A.</t>
  </si>
  <si>
    <t>0991414827001</t>
  </si>
  <si>
    <t>SIE-CBDMQ-052-2023</t>
  </si>
  <si>
    <t xml:space="preserve"> PRATT JACOME JOSEPH ANDRE</t>
  </si>
  <si>
    <t>0922996038001</t>
  </si>
  <si>
    <t>SIE-CBDMQ-059-2023</t>
  </si>
  <si>
    <t xml:space="preserve">  PRODUCTOS DE SEGURIDAD INDUSTRIAL PROSEIN CIA. LTDA.</t>
  </si>
  <si>
    <t xml:space="preserve"> RE-PU-CBDMQ-6-2023</t>
  </si>
  <si>
    <t>SIE-CBDMQ-049-2023</t>
  </si>
  <si>
    <t xml:space="preserve"> INDUSTRIPROTEC REPRESENTACIONES CIA. LTDA.</t>
  </si>
  <si>
    <t>SIE-CBDMQ-061-2023</t>
  </si>
  <si>
    <t>SIE-CBDMQ-060-2023</t>
  </si>
  <si>
    <t>ASOCIACION DEPRODUCCIONTEXTILCARAPUNGO"ASOPROTEXCARA"</t>
  </si>
  <si>
    <t>ASOCIACIÓN DEPRODUCCIÓNTEXTIL CONFENAC"ASOTEXCONFENAC"</t>
  </si>
  <si>
    <t>ASOCIACIÓN DEPRODUCCIÓNTEXTIL GRANDESSUEÑOS DEAMAGUAÑA¿ASOTEXSUAM¿</t>
  </si>
  <si>
    <t>ASOCIACIÓN DEPRODUCCIÓNTEXTIL INNOVAECUADOR"ASOTEXINNOE"</t>
  </si>
  <si>
    <t>ASOCIACIÓN DE PRODUCCIÓN TEXTIL NEIVA "ASOPROTEXNEI"</t>
  </si>
  <si>
    <t>CHAVEZ CUENCA TATIANA ANAVELA</t>
  </si>
  <si>
    <t>1792711029001</t>
  </si>
  <si>
    <t>1792733081001</t>
  </si>
  <si>
    <t>1792708443001</t>
  </si>
  <si>
    <t>1792657431001</t>
  </si>
  <si>
    <t xml:space="preserve">1712822210001
</t>
  </si>
  <si>
    <t>1703862571001</t>
  </si>
  <si>
    <t>CE-20230002490067</t>
  </si>
  <si>
    <t>CE-20230002490068</t>
  </si>
  <si>
    <t>CE-20230002490069</t>
  </si>
  <si>
    <t>CE-20230002490070</t>
  </si>
  <si>
    <t xml:space="preserve"> CE-20230002490071</t>
  </si>
  <si>
    <t>CE-20230002490072</t>
  </si>
  <si>
    <t xml:space="preserve"> CE-20230002490073</t>
  </si>
  <si>
    <t>QUIMELIA C.A</t>
  </si>
  <si>
    <t>SANCHEZ PAZMINO CESAR HERNAN</t>
  </si>
  <si>
    <t>SANCHEZ TINOCO CARLOS GERMAN</t>
  </si>
  <si>
    <t>AUTOESPINOSA MOTORES AEMOTORS S.A</t>
  </si>
  <si>
    <t>ESPINOZA ALVAREZ CARLOS ADRIAN</t>
  </si>
  <si>
    <t>CE-20230002495908</t>
  </si>
  <si>
    <t>CE-20230002495907</t>
  </si>
  <si>
    <t>CE-20230002495906</t>
  </si>
  <si>
    <t>CE-20230002495905</t>
  </si>
  <si>
    <t>CE-20230002495904</t>
  </si>
  <si>
    <t>CE-20230002495903</t>
  </si>
  <si>
    <t>CE-20230002495902</t>
  </si>
  <si>
    <t>CE-20230002495901</t>
  </si>
  <si>
    <t>CE-20230002495900</t>
  </si>
  <si>
    <t>CE-20230002495899</t>
  </si>
  <si>
    <t>CE-20230002495898</t>
  </si>
  <si>
    <t>CE-20230002495897</t>
  </si>
  <si>
    <t>CE-20230002495896</t>
  </si>
  <si>
    <t>CE-20230002495895</t>
  </si>
  <si>
    <t>CE-20230002495894</t>
  </si>
  <si>
    <t>CE-20230002495893</t>
  </si>
  <si>
    <t>CE-20230002495892</t>
  </si>
  <si>
    <t>CE-20230002495891</t>
  </si>
  <si>
    <t>CE-20230002495890</t>
  </si>
  <si>
    <t xml:space="preserve">1791408950001 </t>
  </si>
  <si>
    <t>1790824977001</t>
  </si>
  <si>
    <t>1802545168001</t>
  </si>
  <si>
    <t>1708529894001</t>
  </si>
  <si>
    <t>1791900642001</t>
  </si>
  <si>
    <t>0104503719001</t>
  </si>
  <si>
    <t>1792729823001</t>
  </si>
  <si>
    <t xml:space="preserve">GOMEZ JANINE MANUEL RAUL </t>
  </si>
  <si>
    <t>SIE-CBDMQ-2023-068</t>
  </si>
  <si>
    <t>ENEXA LOGISTICS S.A.S.</t>
  </si>
  <si>
    <t>0993372768001</t>
  </si>
  <si>
    <t>SIE-CBDMQ-2023-077</t>
  </si>
  <si>
    <t>SIE-CBDMQ-2023-065</t>
  </si>
  <si>
    <t>SIE-CBDMQ-2023-071</t>
  </si>
  <si>
    <t>EMPRESA PUBLICA DE HIDROCARBUROS DEL ECUADOR EP PETROECUADOR</t>
  </si>
  <si>
    <t>RE-CEP-CBDMQ-2023-2</t>
  </si>
  <si>
    <t>TECNICOS EN MANTENIMIENTO Y ACCESORIOS TECMAN CIA. LTDA.</t>
  </si>
  <si>
    <t>SIE-CBDMQ-2023-076</t>
  </si>
  <si>
    <t>CE-2023-0002498455</t>
  </si>
  <si>
    <t>CE-2023-0002498454</t>
  </si>
  <si>
    <t>CE-2023-0002498451</t>
  </si>
  <si>
    <t>CE-2023-0002498450</t>
  </si>
  <si>
    <t>CE-2023-0002498449</t>
  </si>
  <si>
    <t>CE-2023-0002498448</t>
  </si>
  <si>
    <t>CE-2023-0002498445</t>
  </si>
  <si>
    <t>CE-2023-0002498439</t>
  </si>
  <si>
    <t>CE-2023-0002498438</t>
  </si>
  <si>
    <t>CE-2023-0002498437</t>
  </si>
  <si>
    <t>CE-2023-0002498434</t>
  </si>
  <si>
    <t>CE-2023-0002498432</t>
  </si>
  <si>
    <t>CE-2023-0002498431</t>
  </si>
  <si>
    <t>CE-2023-0002498430</t>
  </si>
  <si>
    <t>CE-2023-0002498429</t>
  </si>
  <si>
    <t>CE-2023-0002498428</t>
  </si>
  <si>
    <t>CE-2023-0002498426</t>
  </si>
  <si>
    <t>CE-2023-0002498425</t>
  </si>
  <si>
    <t>CE-2023-0002498424</t>
  </si>
  <si>
    <t>CE-2023-0002498423</t>
  </si>
  <si>
    <t>CE-2023-0002498422</t>
  </si>
  <si>
    <t>CE-2023-0002498420</t>
  </si>
  <si>
    <t>CE-2023-0002498419</t>
  </si>
  <si>
    <t>CE-2023-0002498418</t>
  </si>
  <si>
    <t>CE-2023-0002498417</t>
  </si>
  <si>
    <t>CE-2023-0002498416</t>
  </si>
  <si>
    <t>CE-2023-0002498415</t>
  </si>
  <si>
    <t>CE-2023-0002498413</t>
  </si>
  <si>
    <t>CE-2023-0002498412</t>
  </si>
  <si>
    <t>CE-2023-0002498410</t>
  </si>
  <si>
    <t>CE-2023-0002498453</t>
  </si>
  <si>
    <t>CE-2023-0002498452</t>
  </si>
  <si>
    <t>CE-2023-0002498447</t>
  </si>
  <si>
    <t>CE-2023-0002498446</t>
  </si>
  <si>
    <t>CE-2023-0002498444</t>
  </si>
  <si>
    <t>CE-2023-0002498443</t>
  </si>
  <si>
    <t>CE-2023-0002498440</t>
  </si>
  <si>
    <t>CE-2023-0002498435</t>
  </si>
  <si>
    <t>CE-2023-0002498433</t>
  </si>
  <si>
    <t>CE-2023-0002498427</t>
  </si>
  <si>
    <t>CE-2023-0002498421</t>
  </si>
  <si>
    <t>CE-2023-0002498414</t>
  </si>
  <si>
    <t>CE-2023-0002498411</t>
  </si>
  <si>
    <t>CE-2023-0002498442</t>
  </si>
  <si>
    <t>CE-2023-0002498441</t>
  </si>
  <si>
    <t>CE-2023-0002498436</t>
  </si>
  <si>
    <t>CAJAS Y EMPAQUES INDUSTRIALES CLUSTERPACK CPK S.A</t>
  </si>
  <si>
    <t>CE-2023-0002498409</t>
  </si>
  <si>
    <t>LOYA INACUCHA ROSA DEL CARMEN</t>
  </si>
  <si>
    <t>CE-2023-0002503022</t>
  </si>
  <si>
    <t>COOPERATIVA DE PRODUCCION TEXTIL ARTESANAL PUNTO ECUADOR</t>
  </si>
  <si>
    <t>CE-2023-0002503021</t>
  </si>
  <si>
    <t>1792711533001</t>
  </si>
  <si>
    <t>1792611466001</t>
  </si>
  <si>
    <t>CE-2023-0002503020</t>
  </si>
  <si>
    <t>CE-2023-0002503019</t>
  </si>
  <si>
    <t>CE-2023-0002503018</t>
  </si>
  <si>
    <t>CE-2023-0002503017</t>
  </si>
  <si>
    <t xml:space="preserve">ILDEFONSO ALBERTO BOHÓRQUEZ TRIVIÑO </t>
  </si>
  <si>
    <t>SIE-CBDMQ-2023-082</t>
  </si>
  <si>
    <t>SIE-CBDMQ-2023-075</t>
  </si>
  <si>
    <t>AUDIO VIDEO Y COMUNICACIONES CIA. LTDA. ADVICOM</t>
  </si>
  <si>
    <t>SIE-CBDMQ-2023-079</t>
  </si>
  <si>
    <t xml:space="preserve">INSCORA INSTITUTO DEL CORAZON S.A </t>
  </si>
  <si>
    <t>SIE-CBDMQ-2023-085</t>
  </si>
  <si>
    <t xml:space="preserve">CAIMSEP CAPACITACION, ASESORIA, IMPORTACIONES Y SERVICIOS PETROLEROS CIA. LTDA. </t>
  </si>
  <si>
    <t>COTS-CBDMQ-2023-008</t>
  </si>
  <si>
    <t>SIE-CBDMQ-2023-074</t>
  </si>
  <si>
    <t>CONSTRUCCIONES ULLOA CIA. LTDA.</t>
  </si>
  <si>
    <t>SIE-CBDMQ-2023-080</t>
  </si>
  <si>
    <t xml:space="preserve">GRIJALVA CARRILLO BRAULIO JOSUE </t>
  </si>
  <si>
    <t>SIE-CBDMQ-2023-086</t>
  </si>
  <si>
    <t>ASOFARMADIS DISTRIBUIDORA FARMACEUTICA CIA. LTDA.</t>
  </si>
  <si>
    <t>SIE-CBDMQ-2023-078</t>
  </si>
  <si>
    <t>MARIA DEL CARMEN VASCO QUIROZ</t>
  </si>
  <si>
    <t>SIE-CBDMQ-2023-88</t>
  </si>
  <si>
    <t>ECUAPCS S.A.S</t>
  </si>
  <si>
    <t>SIE-CBDMQ-2023-091</t>
  </si>
  <si>
    <t>31 DE DICIEMBRE DE 2023</t>
  </si>
  <si>
    <t>CORPORACION NACIONAL DE 
TELECOMUNICACIONES CNT EP</t>
  </si>
  <si>
    <t>RE-CEP-CBDMQ-2023-3</t>
  </si>
  <si>
    <t>RE-PU-CBDMQ-2023-008</t>
  </si>
  <si>
    <t>SIE-CBDMQ-2023-103</t>
  </si>
  <si>
    <t>SIE-CBDMQ-2023-102</t>
  </si>
  <si>
    <t>SIE-CBDMQ-2023-100</t>
  </si>
  <si>
    <t>SIE-CBDMQ-2023-101</t>
  </si>
  <si>
    <t>SIE-CBDMQ-2023-96</t>
  </si>
  <si>
    <t>SIE-CBDMQ-2023-095</t>
  </si>
  <si>
    <t>SIE-CBDMQ-2023-098</t>
  </si>
  <si>
    <t>SIE-CBDMQ-2023-094</t>
  </si>
  <si>
    <t>SIE-CBDMQ-2023-089</t>
  </si>
  <si>
    <t>SIE-CBDMQ-2023-090</t>
  </si>
  <si>
    <t>PREDIQT Cía. Ltda.</t>
  </si>
  <si>
    <t>ROCEGO S.A.</t>
  </si>
  <si>
    <t>C&amp;S 
TECHNOLOGY S.A.</t>
  </si>
  <si>
    <t>PEREZ CEPEDA ANGEL RODRIGO</t>
  </si>
  <si>
    <t>LOACHAMIN OÑA 
KLEBER RICARDO</t>
  </si>
  <si>
    <t>VACA TOPON SANTIAGO PATRICIO</t>
  </si>
  <si>
    <t>SECUPROHI S.A</t>
  </si>
  <si>
    <t>1792539145001.</t>
  </si>
  <si>
    <t xml:space="preserve"> 
1718297532001</t>
  </si>
  <si>
    <t xml:space="preserve"> 1719999615001.</t>
  </si>
  <si>
    <t xml:space="preserve"> 0991422870001.</t>
  </si>
  <si>
    <t xml:space="preserve"> 1600300741001.</t>
  </si>
  <si>
    <t xml:space="preserve"> 1712087384001.</t>
  </si>
  <si>
    <t>1792034884001.</t>
  </si>
  <si>
    <t xml:space="preserve">
1790819507001.</t>
  </si>
  <si>
    <t xml:space="preserve"> 0992673680001.</t>
  </si>
  <si>
    <t>1792231604001.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</si>
</sst>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rgb="FF000000"/>
      <name val="Verdana"/>
      <family val="2"/>
    </font>
    <font>
      <sz val="10"/>
      <color rgb="FF000000"/>
      <name val="Calibri"/>
      <family val="2"/>
      <scheme val="minor"/>
    </font>
    <font>
      <sz val="6"/>
      <color rgb="FF333399"/>
      <name val="Lucida Sans Unicode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9" fillId="0" borderId="0"/>
  </cellStyleXfs>
  <cellXfs count="107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2" borderId="5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6" fillId="0" borderId="0" xfId="0" applyFont="1"/>
    <xf numFmtId="0" fontId="10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quotePrefix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8" xfId="0" quotePrefix="1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2" xfId="0" quotePrefix="1" applyNumberFormat="1" applyFont="1" applyFill="1" applyBorder="1" applyAlignment="1">
      <alignment horizontal="center" vertical="center" wrapText="1"/>
    </xf>
    <xf numFmtId="1" fontId="2" fillId="2" borderId="8" xfId="0" quotePrefix="1" applyNumberFormat="1" applyFont="1" applyFill="1" applyBorder="1" applyAlignment="1">
      <alignment horizontal="center" vertical="center" wrapText="1"/>
    </xf>
    <xf numFmtId="1" fontId="2" fillId="2" borderId="5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</cellXfs>
  <cellStyles count="6">
    <cellStyle name="Hipervínculo" xfId="1" builtinId="8"/>
    <cellStyle name="Hipervínculo 2" xfId="3"/>
    <cellStyle name="Hyperlink" xfId="4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valverde/Downloads/PROCESOS%20DE%20CONTRATACI&#211;N%20%20(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iJdRHV9L2mPtT_jHT0VgKnqA2WT91X5Es4WxHoj7XU0," TargetMode="External"/><Relationship Id="rId18" Type="http://schemas.openxmlformats.org/officeDocument/2006/relationships/hyperlink" Target="https://www.compraspublicas.gob.ec/ProcesoContratacion/compras/PC/informacionProcesoContratacion2.cpe?idSoliCompra=ERW0cHiJpxS9AOsYpblvWzbtBxuBbYZRoN4yaUEPKQg," TargetMode="External"/><Relationship Id="rId26" Type="http://schemas.openxmlformats.org/officeDocument/2006/relationships/hyperlink" Target="https://www.compraspublicas.gob.ec/ProcesoContratacion/compras/PC/informacionProcesoContratacion2.cpe?idSoliCompra=OKtDvBgb3vFCmiQu5g9ImnisE4Q3ySWMpBMzzvvIu3M," TargetMode="External"/><Relationship Id="rId39" Type="http://schemas.openxmlformats.org/officeDocument/2006/relationships/hyperlink" Target="https://www.compraspublicas.gob.ec/ProcesoContratacion/compras/PC/informacionProcesoContratacion2.cpe?idSoliCompra=KclsNtJ7cJ-T2EFFgrIKCQwF8UCURq2dAyMUgA9g2qk," TargetMode="External"/><Relationship Id="rId21" Type="http://schemas.openxmlformats.org/officeDocument/2006/relationships/hyperlink" Target="https://www.compraspublicas.gob.ec/ProcesoContratacion/compras/PC/informacionProcesoContratacion2.cpe?idSoliCompra=xwSmk41ujcy4da6PkhVTnOnG7CEmuOB7zeYf9yqFuuE," TargetMode="External"/><Relationship Id="rId34" Type="http://schemas.openxmlformats.org/officeDocument/2006/relationships/hyperlink" Target="https://www.compraspublicas.gob.ec/ProcesoContratacion/compras/PC/informacionProcesoContratacion2.cpe?idSoliCompra=ilnIiEfLN7xI8973ST55Se1WnBemoY7oqHxRsZ8zpEw," TargetMode="External"/><Relationship Id="rId42" Type="http://schemas.openxmlformats.org/officeDocument/2006/relationships/hyperlink" Target="https://www.compraspublicas.gob.ec/ProcesoContratacion/compras/PC/informacionProcesoContratacion2.cpe?idSoliCompra=uegVkGghKtWbuEOAqE4kAjP3TvUYDRPFeguHKvo8UbY," TargetMode="External"/><Relationship Id="rId47" Type="http://schemas.openxmlformats.org/officeDocument/2006/relationships/hyperlink" Target="https://www.compraspublicas.gob.ec/ProcesoContratacion/compras/PC/informacionProcesoContratacion2.cpe?idSoliCompra=hN3ojmCpROFVgn1zjsxDUSQYEUsvxD0bM61B3ZIzbCc," TargetMode="External"/><Relationship Id="rId50" Type="http://schemas.openxmlformats.org/officeDocument/2006/relationships/hyperlink" Target="https://www.compraspublicas.gob.ec/ProcesoContratacion/compras/PC/informacionProcesoContratacion2.cpe?idSoliCompra=AodkIZvngaXk_b2Xaux1kaRRcorg4b_KVrBJUTwm_Zk," TargetMode="External"/><Relationship Id="rId55" Type="http://schemas.openxmlformats.org/officeDocument/2006/relationships/hyperlink" Target="https://www.compraspublicas.gob.ec/ProcesoContratacion/compras/PC/informacionProcesoContratacion2.cpe?idSoliCompra=ji6cirbL2mE4uF8H75xxeZtCYH4LH2Z2S2Pieb_JdPc," TargetMode="External"/><Relationship Id="rId7" Type="http://schemas.openxmlformats.org/officeDocument/2006/relationships/hyperlink" Target="https://www.compraspublicas.gob.ec/ProcesoContratacion/compras/PC/informacionProcesoContratacion2.cpe?idSoliCompra=wACyzbDdYexJ3DdK1WC2ZVfRdca8LoB_mEYE0GXZkPs," TargetMode="External"/><Relationship Id="rId2" Type="http://schemas.openxmlformats.org/officeDocument/2006/relationships/hyperlink" Target="https://www.compraspublicas.gob.ec/ProcesoContratacion/compras/PC/informacionProcesoContratacion2.cpe?idSoliCompra=lHaDeZGdOKsL9x-MQ7lSSJ-lft8ZklvP2S8vwnu13DM," TargetMode="External"/><Relationship Id="rId16" Type="http://schemas.openxmlformats.org/officeDocument/2006/relationships/hyperlink" Target="https://www.compraspublicas.gob.ec/ProcesoContratacion/compras/PC/informacionProcesoContratacion2.cpe?idSoliCompra=qczoFRUGOdT0vKAsjHDX0jP15VQOj5K4PJ2XX3atkQA," TargetMode="External"/><Relationship Id="rId29" Type="http://schemas.openxmlformats.org/officeDocument/2006/relationships/hyperlink" Target="https://www.compraspublicas.gob.ec/ProcesoContratacion/compras/PC/informacionProcesoContratacion2.cpe?idSoliCompra=Dzxl2yEREn5oqmf1hQnzGfphcFBY_0ps4YseAL4UwOQ," TargetMode="External"/><Relationship Id="rId11" Type="http://schemas.openxmlformats.org/officeDocument/2006/relationships/hyperlink" Target="https://www.compraspublicas.gob.ec/ProcesoContratacion/compras/PC/informacionProcesoContratacion2.cpe?idSoliCompra=EdZlKAeWy5-leX-EPpDG0FenC2FWIy5b56D_P2UaNww," TargetMode="External"/><Relationship Id="rId24" Type="http://schemas.openxmlformats.org/officeDocument/2006/relationships/hyperlink" Target="https://www.compraspublicas.gob.ec/ProcesoContratacion/compras/PC/informacionProcesoContratacion2.cpe?idSoliCompra=QZz9P_tvJCeSnaM5u_ShtlRFhEdjkQS2nBS1mdzM6MQ," TargetMode="External"/><Relationship Id="rId32" Type="http://schemas.openxmlformats.org/officeDocument/2006/relationships/hyperlink" Target="https://www.compraspublicas.gob.ec/ProcesoContratacion/compras/PC/informacionProcesoContratacion2.cpe?idSoliCompra=dkyruPU4vTR1GzxKZz35QhmeNidk-9ccCDTtXYynUvU," TargetMode="External"/><Relationship Id="rId37" Type="http://schemas.openxmlformats.org/officeDocument/2006/relationships/hyperlink" Target="https://www.compraspublicas.gob.ec/ProcesoContratacion/compras/PC/informacionProcesoContratacion2.cpe?idSoliCompra=5r3s5ShbPNlkxaGtWM7M7I190YYjDY2NaMRx9cbk8Zk," TargetMode="External"/><Relationship Id="rId40" Type="http://schemas.openxmlformats.org/officeDocument/2006/relationships/hyperlink" Target="https://www.compraspublicas.gob.ec/ProcesoContratacion/compras/PC/informacionProcesoContratacion2.cpe?idSoliCompra=J7vn1h2jCiFergT0FbEhPEXAhPcrdN6YEYuXpZ90gdA," TargetMode="External"/><Relationship Id="rId45" Type="http://schemas.openxmlformats.org/officeDocument/2006/relationships/hyperlink" Target="https://www.compraspublicas.gob.ec/ProcesoContratacion/compras/PC/informacionProcesoContratacion2.cpe?idSoliCompra=6TA4yzzgv22HHis0pfMMJ5yKNH-aEjIXJWYROKAieXo," TargetMode="External"/><Relationship Id="rId53" Type="http://schemas.openxmlformats.org/officeDocument/2006/relationships/hyperlink" Target="https://www.compraspublicas.gob.ec/ProcesoContratacion/compras/PC/informacionProcesoContratacion2.cpe?idSoliCompra=d8-vVJMhAjHIwZR2FfKljQfmXrNU6hy6uwf6_4x3mI4," TargetMode="External"/><Relationship Id="rId58" Type="http://schemas.openxmlformats.org/officeDocument/2006/relationships/hyperlink" Target="https://www.compraspublicas.gob.ec/ProcesoContratacion/compras/PC/informacionProcesoContratacion2.cpe?idSoliCompra=vAFfKSfBiMByJbzhp_sGrN28qTKUPUIfbjtZKaSirsI," TargetMode="External"/><Relationship Id="rId5" Type="http://schemas.openxmlformats.org/officeDocument/2006/relationships/hyperlink" Target="https://www.compraspublicas.gob.ec/ProcesoContratacion/compras/PC/informacionProcesoContratacion2.cpe?idSoliCompra=jSsqEoXBsnUR1JUrP497knN7wniisCXLZUmSCwvqAec," TargetMode="External"/><Relationship Id="rId19" Type="http://schemas.openxmlformats.org/officeDocument/2006/relationships/hyperlink" Target="https://www.compraspublicas.gob.ec/ProcesoContratacion/compras/PC/informacionProcesoContratacion2.cpe?idSoliCompra=bt8TA5V6OI6ZrNIFxrjXIPwp9NqPnllObSIqRG8IdXU," TargetMode="External"/><Relationship Id="rId4" Type="http://schemas.openxmlformats.org/officeDocument/2006/relationships/hyperlink" Target="https://www.compraspublicas.gob.ec/ProcesoContratacion/compras/PC/informacionProcesoContratacion2.cpe?idSoliCompra=IdA9MRlL2xeBBB07NaiUdx8NAz5RjGYpO2KuUOYTAXE," TargetMode="External"/><Relationship Id="rId9" Type="http://schemas.openxmlformats.org/officeDocument/2006/relationships/hyperlink" Target="https://www.compraspublicas.gob.ec/ProcesoContratacion/compras/PC/informacionProcesoContratacion2.cpe?idSoliCompra=z9K1ZtaKNDvYkwrzVSyk9tVejoIzmv9my7gEq3x20Aw," TargetMode="External"/><Relationship Id="rId14" Type="http://schemas.openxmlformats.org/officeDocument/2006/relationships/hyperlink" Target="https://www.compraspublicas.gob.ec/ProcesoContratacion/compras/PC/informacionProcesoContratacion2.cpe?idSoliCompra=rOVM0bhl7JrqRfN3DOnxa67eIIeGmhhXsRre9CRFDr8," TargetMode="External"/><Relationship Id="rId22" Type="http://schemas.openxmlformats.org/officeDocument/2006/relationships/hyperlink" Target="https://www.compraspublicas.gob.ec/ProcesoContratacion/compras/PC/informacionProcesoContratacion2.cpe?idSoliCompra=Ckkr3kD1suPFDEmjRqt_wT9h8C2Z5ZWnLcd3zhAOw3s," TargetMode="External"/><Relationship Id="rId27" Type="http://schemas.openxmlformats.org/officeDocument/2006/relationships/hyperlink" Target="https://www.compraspublicas.gob.ec/ProcesoContratacion/compras/PC/informacionProcesoContratacion2.cpe?idSoliCompra=xn2ITGADOvf-ZkesRnwC3FLb6dZNTPTL7DJq_YoZWw8," TargetMode="External"/><Relationship Id="rId30" Type="http://schemas.openxmlformats.org/officeDocument/2006/relationships/hyperlink" Target="https://www.compraspublicas.gob.ec/ProcesoContratacion/compras/PC/informacionProcesoContratacion2.cpe?idSoliCompra=E2lxYTJtKO2QgK5f4CrrEvFJW3eG9ME8aUJdK2wNpzc," TargetMode="External"/><Relationship Id="rId35" Type="http://schemas.openxmlformats.org/officeDocument/2006/relationships/hyperlink" Target="https://www.compraspublicas.gob.ec/ProcesoContratacion/compras/PC/informacionProcesoContratacion2.cpe?idSoliCompra=dyaQLdP1AjuMX5FAVYkkvJsXxrf6QOeEd7mc8JArqwE," TargetMode="External"/><Relationship Id="rId43" Type="http://schemas.openxmlformats.org/officeDocument/2006/relationships/hyperlink" Target="https://www.compraspublicas.gob.ec/ProcesoContratacion/compras/PC/informacionProcesoContratacion2.cpe?idSoliCompra=SJisqgKQPmP1eKm-f0BTZy8XY4pUyGtbyR6EfVevCm0," TargetMode="External"/><Relationship Id="rId48" Type="http://schemas.openxmlformats.org/officeDocument/2006/relationships/hyperlink" Target="https://www.compraspublicas.gob.ec/ProcesoContratacion/compras/PC/informacionProcesoContratacion2.cpe?idSoliCompra=OWuKq8VOdFrCj1XhSmwnvn7dRukgVjJs-9u1hgR7QHg," TargetMode="External"/><Relationship Id="rId56" Type="http://schemas.openxmlformats.org/officeDocument/2006/relationships/hyperlink" Target="https://www.compraspublicas.gob.ec/ProcesoContratacion/compras/PC/informacionProcesoContratacion2.cpe?idSoliCompra=UKPCdAWxNjsvJw04zqwd2FqNUTcBryhxkVktmH9ag-Y," TargetMode="External"/><Relationship Id="rId8" Type="http://schemas.openxmlformats.org/officeDocument/2006/relationships/hyperlink" Target="https://www.compraspublicas.gob.ec/ProcesoContratacion/compras/PC/informacionProcesoContratacion2.cpe?idSoliCompra=6piejejhEiQqLxsEPfRdDz9IWrHXvkus6WqM1ZxhUIM," TargetMode="External"/><Relationship Id="rId51" Type="http://schemas.openxmlformats.org/officeDocument/2006/relationships/hyperlink" Target="https://www.compraspublicas.gob.ec/ProcesoContratacion/compras/PC/informacionProcesoContratacion2.cpe?idSoliCompra=nRA-yYEPLfVYYBv1J2GVIGu0EaY747_L9avqOeXW6_A," TargetMode="External"/><Relationship Id="rId3" Type="http://schemas.openxmlformats.org/officeDocument/2006/relationships/hyperlink" Target="https://www.compraspublicas.gob.ec/ProcesoContratacion/compras/PC/informacionProcesoContratacion2.cpe?idSoliCompra=CFGOZdCN0a2Lekp9JutZi39cWBm5qvXqtaXO35PFNtg," TargetMode="External"/><Relationship Id="rId12" Type="http://schemas.openxmlformats.org/officeDocument/2006/relationships/hyperlink" Target="https://www.compraspublicas.gob.ec/ProcesoContratacion/compras/PC/informacionProcesoContratacion2.cpe?idSoliCompra=ysGjUxiQEjkSbH7ZcL4LWGTZoPB-d5h9cp7a6MZgsgY," TargetMode="External"/><Relationship Id="rId17" Type="http://schemas.openxmlformats.org/officeDocument/2006/relationships/hyperlink" Target="https://www.compraspublicas.gob.ec/ProcesoContratacion/compras/PC/informacionProcesoContratacion2.cpe?idSoliCompra=6dBvIto3Ywhih3n3ibD9kyvlcG8JF1X8wvlz7B5mlG0," TargetMode="External"/><Relationship Id="rId25" Type="http://schemas.openxmlformats.org/officeDocument/2006/relationships/hyperlink" Target="https://www.compraspublicas.gob.ec/ProcesoContratacion/compras/PC/informacionProcesoContratacion2.cpe?idSoliCompra=5NLgq0wh-zv6NVtCxjMR41tEoGyuS8JqBxXu-zsvSmM," TargetMode="External"/><Relationship Id="rId33" Type="http://schemas.openxmlformats.org/officeDocument/2006/relationships/hyperlink" Target="https://www.compraspublicas.gob.ec/ProcesoContratacion/compras/PC/informacionProcesoContratacion2.cpe?idSoliCompra=Z5339PYhTsimd7-VAqvRepBcjquqnKnAV_fN1DdSFOE," TargetMode="External"/><Relationship Id="rId38" Type="http://schemas.openxmlformats.org/officeDocument/2006/relationships/hyperlink" Target="https://www.compraspublicas.gob.ec/ProcesoContratacion/compras/PC/informacionProcesoContratacion2.cpe?idSoliCompra=4UQTnPxa9eVjeTHNlKymRLhAJmOuwwQSADpRo6fkoe0," TargetMode="External"/><Relationship Id="rId46" Type="http://schemas.openxmlformats.org/officeDocument/2006/relationships/hyperlink" Target="https://www.compraspublicas.gob.ec/ProcesoContratacion/compras/PC/informacionProcesoContratacion2.cpe?idSoliCompra=fbkj1ndhIU9rvo49f2Wu6DNw4YQotDNnTPh-ccu81H0,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compraspublicas.gob.ec/ProcesoContratacion/compras/PC/informacionProcesoContratacion2.cpe?idSoliCompra=GzE-3rTXOHYOqhYzz1pzuFNuvlHyEBRTWMwQi6oy3GY," TargetMode="External"/><Relationship Id="rId41" Type="http://schemas.openxmlformats.org/officeDocument/2006/relationships/hyperlink" Target="https://www.compraspublicas.gob.ec/ProcesoContratacion/compras/PC/informacionProcesoContratacion2.cpe?idSoliCompra=dIT4szXs8TFIdde6bfVJITUuaZuRTYwyM37vUijbe3M," TargetMode="External"/><Relationship Id="rId54" Type="http://schemas.openxmlformats.org/officeDocument/2006/relationships/hyperlink" Target="https://www.compraspublicas.gob.ec/ProcesoContratacion/compras/PC/informacionProcesoContratacion2.cpe?idSoliCompra=h33S-Za9U4g783NVn202A99fUHuWejAJ9q3RUW4-_os," TargetMode="External"/><Relationship Id="rId1" Type="http://schemas.openxmlformats.org/officeDocument/2006/relationships/hyperlink" Target="https://www.bomberosquito.gob.ec/" TargetMode="External"/><Relationship Id="rId6" Type="http://schemas.openxmlformats.org/officeDocument/2006/relationships/hyperlink" Target="https://www.compraspublicas.gob.ec/ProcesoContratacion/compras/PC/informacionProcesoContratacion2.cpe?idSoliCompra=-sXhwoXO14dtWqos5lNPw_dL4l17tIvJ2WePhcjvUiA," TargetMode="External"/><Relationship Id="rId15" Type="http://schemas.openxmlformats.org/officeDocument/2006/relationships/hyperlink" Target="https://www.compraspublicas.gob.ec/ProcesoContratacion/compras/PC/informacionProcesoContratacion2.cpe?idSoliCompra=oNhk-dHdAPeCc4DL0ZDZMG8Wlxom0r3D1cpvlzQofBA," TargetMode="External"/><Relationship Id="rId23" Type="http://schemas.openxmlformats.org/officeDocument/2006/relationships/hyperlink" Target="https://www.compraspublicas.gob.ec/ProcesoContratacion/compras/PC/informacionProcesoContratacion2.cpe?idSoliCompra=yCSAtZL8A6zBQ3B825Zpp-kP4AY-Ia-9gF1ciTKkdCQ," TargetMode="External"/><Relationship Id="rId28" Type="http://schemas.openxmlformats.org/officeDocument/2006/relationships/hyperlink" Target="https://www.compraspublicas.gob.ec/ProcesoContratacion/compras/PC/informacionProcesoContratacion2.cpe?idSoliCompra=zklOgbqKm-quRmp2YQeEkS1u1VjEjyrgxRqPZcOZBbs," TargetMode="External"/><Relationship Id="rId36" Type="http://schemas.openxmlformats.org/officeDocument/2006/relationships/hyperlink" Target="https://www.compraspublicas.gob.ec/ProcesoContratacion/compras/PC/informacionProcesoContratacion2.cpe?idSoliCompra=NnxZvNfV96-W9ak_Lr46k-RRTvw41O7pwbdIyaeUfOs," TargetMode="External"/><Relationship Id="rId49" Type="http://schemas.openxmlformats.org/officeDocument/2006/relationships/hyperlink" Target="https://www.compraspublicas.gob.ec/ProcesoContratacion/compras/PC/informacionProcesoContratacion2.cpe?idSoliCompra=iYUjXMarIhhpCVk3GWRxdDdsTnOzySLYhaEcQqdRW50," TargetMode="External"/><Relationship Id="rId57" Type="http://schemas.openxmlformats.org/officeDocument/2006/relationships/hyperlink" Target="https://www.compraspublicas.gob.ec/ProcesoContratacion/compras/PC/informacionProcesoContratacion2.cpe?idSoliCompra=yBp7D9XcQN-cDQjfSTiqktE0_qDTDEvEj90SWpW9YUw," TargetMode="External"/><Relationship Id="rId10" Type="http://schemas.openxmlformats.org/officeDocument/2006/relationships/hyperlink" Target="https://www.compraspublicas.gob.ec/ProcesoContratacion/compras/PC/informacionProcesoContratacion2.cpe?idSoliCompra=pxCSx-AUxQwK3FBOgnoMJHKKrkR-vUov_Y12v-TcXtE," TargetMode="External"/><Relationship Id="rId31" Type="http://schemas.openxmlformats.org/officeDocument/2006/relationships/hyperlink" Target="https://www.compraspublicas.gob.ec/ProcesoContratacion/compras/PC/informacionProcesoContratacion2.cpe?idSoliCompra=NvAR-pwi9ghmPDI6cYEjDfE6EzJ2DQ0JjHBNpeeQoUY," TargetMode="External"/><Relationship Id="rId44" Type="http://schemas.openxmlformats.org/officeDocument/2006/relationships/hyperlink" Target="https://www.compraspublicas.gob.ec/ProcesoContratacion/compras/PC/informacionProcesoContratacion2.cpe?idSoliCompra=5srhHkhl65-9sdUDfhwzXWa-Rw9lTiYh20RuDpJmqMc," TargetMode="External"/><Relationship Id="rId52" Type="http://schemas.openxmlformats.org/officeDocument/2006/relationships/hyperlink" Target="https://www.compraspublicas.gob.ec/ProcesoContratacion/compras/PC/informacionProcesoContratacion2.cpe?idSoliCompra=hbpCZElJtVHXhSxh68Y_2jbIT0Y8J7O9X-RREBpPTF0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showGridLines="0" tabSelected="1" view="pageBreakPreview" topLeftCell="A354" zoomScale="115" zoomScaleNormal="115" zoomScaleSheetLayoutView="115" workbookViewId="0">
      <selection activeCell="C364" sqref="C364"/>
    </sheetView>
  </sheetViews>
  <sheetFormatPr baseColWidth="10" defaultColWidth="11.453125" defaultRowHeight="14.5" x14ac:dyDescent="0.35"/>
  <cols>
    <col min="2" max="2" width="30.1796875" style="2" customWidth="1"/>
    <col min="3" max="3" width="23.54296875" customWidth="1"/>
    <col min="4" max="4" width="22.7265625" customWidth="1"/>
    <col min="5" max="5" width="15.54296875" customWidth="1"/>
    <col min="6" max="6" width="28.1796875" customWidth="1"/>
    <col min="7" max="7" width="26.7265625" customWidth="1"/>
    <col min="8" max="10" width="12.26953125" bestFit="1" customWidth="1"/>
  </cols>
  <sheetData>
    <row r="1" spans="1:7" ht="35.25" customHeight="1" x14ac:dyDescent="0.35">
      <c r="A1" s="85" t="s">
        <v>0</v>
      </c>
      <c r="B1" s="85"/>
      <c r="C1" s="85"/>
      <c r="D1" s="85"/>
      <c r="E1" s="85"/>
      <c r="F1" s="85"/>
      <c r="G1" s="8" t="s">
        <v>1</v>
      </c>
    </row>
    <row r="2" spans="1:7" ht="30" customHeight="1" x14ac:dyDescent="0.35">
      <c r="A2" s="85" t="s">
        <v>2</v>
      </c>
      <c r="B2" s="85"/>
      <c r="C2" s="85"/>
      <c r="D2" s="85" t="s">
        <v>3</v>
      </c>
      <c r="E2" s="85"/>
      <c r="F2" s="85"/>
      <c r="G2" s="85"/>
    </row>
    <row r="3" spans="1:7" ht="30" customHeight="1" x14ac:dyDescent="0.35">
      <c r="A3" s="85" t="s">
        <v>4</v>
      </c>
      <c r="B3" s="85"/>
      <c r="C3" s="85"/>
      <c r="D3" s="106" t="s">
        <v>5</v>
      </c>
      <c r="E3" s="87"/>
      <c r="F3" s="87"/>
      <c r="G3" s="87"/>
    </row>
    <row r="4" spans="1:7" ht="52" x14ac:dyDescent="0.3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x14ac:dyDescent="0.35">
      <c r="A5" s="8">
        <v>1</v>
      </c>
      <c r="B5" s="10" t="s">
        <v>13</v>
      </c>
      <c r="C5" s="6" t="s">
        <v>14</v>
      </c>
      <c r="D5" s="5">
        <v>86672.69</v>
      </c>
      <c r="E5" s="4">
        <v>1</v>
      </c>
      <c r="F5" s="9" t="s">
        <v>15</v>
      </c>
      <c r="G5" s="10" t="s">
        <v>16</v>
      </c>
    </row>
    <row r="6" spans="1:7" x14ac:dyDescent="0.35">
      <c r="A6" s="8">
        <v>2</v>
      </c>
      <c r="B6" s="10" t="s">
        <v>17</v>
      </c>
      <c r="C6" s="6">
        <v>1713509147001</v>
      </c>
      <c r="D6" s="5">
        <v>41465.300000000003</v>
      </c>
      <c r="E6" s="4">
        <v>1</v>
      </c>
      <c r="F6" s="9" t="s">
        <v>18</v>
      </c>
      <c r="G6" s="10" t="s">
        <v>16</v>
      </c>
    </row>
    <row r="7" spans="1:7" ht="26" x14ac:dyDescent="0.35">
      <c r="A7" s="8">
        <v>3</v>
      </c>
      <c r="B7" s="10" t="s">
        <v>19</v>
      </c>
      <c r="C7" s="6">
        <v>1791964519001</v>
      </c>
      <c r="D7" s="5">
        <v>457250</v>
      </c>
      <c r="E7" s="4">
        <v>1</v>
      </c>
      <c r="F7" s="9" t="s">
        <v>20</v>
      </c>
      <c r="G7" s="10" t="s">
        <v>16</v>
      </c>
    </row>
    <row r="8" spans="1:7" x14ac:dyDescent="0.35">
      <c r="A8" s="82">
        <v>4</v>
      </c>
      <c r="B8" s="76" t="s">
        <v>21</v>
      </c>
      <c r="C8" s="79">
        <v>1793036643001</v>
      </c>
      <c r="D8" s="98">
        <f>57999+45896.4+392999</f>
        <v>496894.4</v>
      </c>
      <c r="E8" s="4">
        <v>1</v>
      </c>
      <c r="F8" s="9" t="s">
        <v>22</v>
      </c>
      <c r="G8" s="10" t="s">
        <v>16</v>
      </c>
    </row>
    <row r="9" spans="1:7" x14ac:dyDescent="0.35">
      <c r="A9" s="84"/>
      <c r="B9" s="77"/>
      <c r="C9" s="80"/>
      <c r="D9" s="104"/>
      <c r="E9" s="59">
        <v>1</v>
      </c>
      <c r="F9" s="61" t="s">
        <v>536</v>
      </c>
      <c r="G9" s="57" t="s">
        <v>16</v>
      </c>
    </row>
    <row r="10" spans="1:7" ht="26" x14ac:dyDescent="0.35">
      <c r="A10" s="83"/>
      <c r="B10" s="78"/>
      <c r="C10" s="81"/>
      <c r="D10" s="99"/>
      <c r="E10" s="26">
        <v>1</v>
      </c>
      <c r="F10" s="20" t="s">
        <v>384</v>
      </c>
      <c r="G10" s="21" t="s">
        <v>16</v>
      </c>
    </row>
    <row r="11" spans="1:7" x14ac:dyDescent="0.35">
      <c r="A11" s="82">
        <v>5</v>
      </c>
      <c r="B11" s="76" t="s">
        <v>23</v>
      </c>
      <c r="C11" s="79">
        <v>1790931676001</v>
      </c>
      <c r="D11" s="98">
        <f>234837.19+95575.42+31923.27</f>
        <v>362335.88</v>
      </c>
      <c r="E11" s="4">
        <v>1</v>
      </c>
      <c r="F11" s="9" t="s">
        <v>24</v>
      </c>
      <c r="G11" s="10" t="s">
        <v>25</v>
      </c>
    </row>
    <row r="12" spans="1:7" x14ac:dyDescent="0.35">
      <c r="A12" s="84"/>
      <c r="B12" s="77"/>
      <c r="C12" s="80"/>
      <c r="D12" s="104"/>
      <c r="E12" s="33">
        <v>1</v>
      </c>
      <c r="F12" s="32" t="s">
        <v>406</v>
      </c>
      <c r="G12" s="32" t="s">
        <v>25</v>
      </c>
    </row>
    <row r="13" spans="1:7" x14ac:dyDescent="0.35">
      <c r="A13" s="83"/>
      <c r="B13" s="78"/>
      <c r="C13" s="81"/>
      <c r="D13" s="99"/>
      <c r="E13" s="74">
        <v>1</v>
      </c>
      <c r="F13" s="72" t="s">
        <v>622</v>
      </c>
      <c r="G13" s="72" t="s">
        <v>25</v>
      </c>
    </row>
    <row r="14" spans="1:7" x14ac:dyDescent="0.35">
      <c r="A14" s="8">
        <v>6</v>
      </c>
      <c r="B14" s="10" t="s">
        <v>26</v>
      </c>
      <c r="C14" s="6">
        <v>1711733947001</v>
      </c>
      <c r="D14" s="5">
        <v>896035</v>
      </c>
      <c r="E14" s="4">
        <v>1</v>
      </c>
      <c r="F14" s="9" t="s">
        <v>27</v>
      </c>
      <c r="G14" s="10" t="s">
        <v>16</v>
      </c>
    </row>
    <row r="15" spans="1:7" ht="26" x14ac:dyDescent="0.35">
      <c r="A15" s="8">
        <v>7</v>
      </c>
      <c r="B15" s="10" t="s">
        <v>28</v>
      </c>
      <c r="C15" s="6">
        <v>1704498656001</v>
      </c>
      <c r="D15" s="5">
        <v>7830</v>
      </c>
      <c r="E15" s="4">
        <v>1</v>
      </c>
      <c r="F15" s="9" t="s">
        <v>29</v>
      </c>
      <c r="G15" s="10" t="s">
        <v>16</v>
      </c>
    </row>
    <row r="16" spans="1:7" x14ac:dyDescent="0.35">
      <c r="A16" s="8">
        <v>8</v>
      </c>
      <c r="B16" s="10" t="s">
        <v>30</v>
      </c>
      <c r="C16" s="6">
        <v>1712770922001</v>
      </c>
      <c r="D16" s="5">
        <v>16287.65</v>
      </c>
      <c r="E16" s="4">
        <v>1</v>
      </c>
      <c r="F16" s="9" t="s">
        <v>31</v>
      </c>
      <c r="G16" s="10" t="s">
        <v>16</v>
      </c>
    </row>
    <row r="17" spans="1:7" x14ac:dyDescent="0.35">
      <c r="A17" s="8">
        <v>9</v>
      </c>
      <c r="B17" s="7" t="s">
        <v>32</v>
      </c>
      <c r="C17" s="6">
        <v>1705734877001</v>
      </c>
      <c r="D17" s="5">
        <v>43144.62</v>
      </c>
      <c r="E17" s="4">
        <v>1</v>
      </c>
      <c r="F17" s="7" t="s">
        <v>33</v>
      </c>
      <c r="G17" s="10" t="s">
        <v>34</v>
      </c>
    </row>
    <row r="18" spans="1:7" ht="39" x14ac:dyDescent="0.35">
      <c r="A18" s="8">
        <v>10</v>
      </c>
      <c r="B18" s="7" t="s">
        <v>35</v>
      </c>
      <c r="C18" s="6">
        <v>1792578809001</v>
      </c>
      <c r="D18" s="5">
        <v>502.5</v>
      </c>
      <c r="E18" s="4">
        <v>1</v>
      </c>
      <c r="F18" s="7" t="s">
        <v>36</v>
      </c>
      <c r="G18" s="10" t="s">
        <v>34</v>
      </c>
    </row>
    <row r="19" spans="1:7" ht="26" x14ac:dyDescent="0.35">
      <c r="A19" s="8">
        <v>11</v>
      </c>
      <c r="B19" s="7" t="s">
        <v>37</v>
      </c>
      <c r="C19" s="6">
        <v>1792654416001</v>
      </c>
      <c r="D19" s="5">
        <v>1291.5</v>
      </c>
      <c r="E19" s="4">
        <v>1</v>
      </c>
      <c r="F19" s="7" t="s">
        <v>38</v>
      </c>
      <c r="G19" s="10" t="s">
        <v>34</v>
      </c>
    </row>
    <row r="20" spans="1:7" ht="26" x14ac:dyDescent="0.35">
      <c r="A20" s="8">
        <v>12</v>
      </c>
      <c r="B20" s="7" t="s">
        <v>39</v>
      </c>
      <c r="C20" s="6">
        <v>1792650933001</v>
      </c>
      <c r="D20" s="5">
        <v>964.8</v>
      </c>
      <c r="E20" s="4">
        <v>1</v>
      </c>
      <c r="F20" s="7" t="s">
        <v>40</v>
      </c>
      <c r="G20" s="10" t="s">
        <v>34</v>
      </c>
    </row>
    <row r="21" spans="1:7" ht="26" x14ac:dyDescent="0.35">
      <c r="A21" s="8">
        <v>13</v>
      </c>
      <c r="B21" s="7" t="s">
        <v>41</v>
      </c>
      <c r="C21" s="6">
        <v>1792625718001</v>
      </c>
      <c r="D21" s="5">
        <v>3656.7</v>
      </c>
      <c r="E21" s="4">
        <v>1</v>
      </c>
      <c r="F21" s="7" t="s">
        <v>42</v>
      </c>
      <c r="G21" s="10" t="s">
        <v>34</v>
      </c>
    </row>
    <row r="22" spans="1:7" ht="39" x14ac:dyDescent="0.35">
      <c r="A22" s="8">
        <v>14</v>
      </c>
      <c r="B22" s="7" t="s">
        <v>43</v>
      </c>
      <c r="C22" s="6">
        <v>1792611466001</v>
      </c>
      <c r="D22" s="5">
        <v>5584.14</v>
      </c>
      <c r="E22" s="4">
        <v>1</v>
      </c>
      <c r="F22" s="7" t="s">
        <v>44</v>
      </c>
      <c r="G22" s="10" t="s">
        <v>34</v>
      </c>
    </row>
    <row r="23" spans="1:7" ht="26" customHeight="1" x14ac:dyDescent="0.35">
      <c r="A23" s="82">
        <v>15</v>
      </c>
      <c r="B23" s="76" t="s">
        <v>45</v>
      </c>
      <c r="C23" s="79">
        <v>1792708443001</v>
      </c>
      <c r="D23" s="98">
        <f>5779.44+1171.36</f>
        <v>6950.7999999999993</v>
      </c>
      <c r="E23" s="100">
        <v>2</v>
      </c>
      <c r="F23" s="7" t="s">
        <v>46</v>
      </c>
      <c r="G23" s="10" t="s">
        <v>34</v>
      </c>
    </row>
    <row r="24" spans="1:7" x14ac:dyDescent="0.35">
      <c r="A24" s="83"/>
      <c r="B24" s="78"/>
      <c r="C24" s="81"/>
      <c r="D24" s="99"/>
      <c r="E24" s="101"/>
      <c r="F24" s="24" t="s">
        <v>375</v>
      </c>
      <c r="G24" s="21" t="s">
        <v>34</v>
      </c>
    </row>
    <row r="25" spans="1:7" ht="39" customHeight="1" x14ac:dyDescent="0.35">
      <c r="A25" s="82">
        <v>16</v>
      </c>
      <c r="B25" s="76" t="s">
        <v>47</v>
      </c>
      <c r="C25" s="79">
        <v>1792711533001</v>
      </c>
      <c r="D25" s="98">
        <f>4707.5+651</f>
        <v>5358.5</v>
      </c>
      <c r="E25" s="100">
        <v>2</v>
      </c>
      <c r="F25" s="7" t="s">
        <v>48</v>
      </c>
      <c r="G25" s="10" t="s">
        <v>34</v>
      </c>
    </row>
    <row r="26" spans="1:7" x14ac:dyDescent="0.35">
      <c r="A26" s="83"/>
      <c r="B26" s="78"/>
      <c r="C26" s="81"/>
      <c r="D26" s="99"/>
      <c r="E26" s="101"/>
      <c r="F26" s="7" t="s">
        <v>49</v>
      </c>
      <c r="G26" s="10" t="s">
        <v>34</v>
      </c>
    </row>
    <row r="27" spans="1:7" ht="39" x14ac:dyDescent="0.35">
      <c r="A27" s="8">
        <v>17</v>
      </c>
      <c r="B27" s="7" t="s">
        <v>50</v>
      </c>
      <c r="C27" s="6">
        <v>1792703263001</v>
      </c>
      <c r="D27" s="5">
        <v>1689.04</v>
      </c>
      <c r="E27" s="4">
        <v>1</v>
      </c>
      <c r="F27" s="7" t="s">
        <v>51</v>
      </c>
      <c r="G27" s="10" t="s">
        <v>34</v>
      </c>
    </row>
    <row r="28" spans="1:7" ht="39" customHeight="1" x14ac:dyDescent="0.35">
      <c r="A28" s="82">
        <v>18</v>
      </c>
      <c r="B28" s="76" t="s">
        <v>52</v>
      </c>
      <c r="C28" s="79">
        <v>1792674042001</v>
      </c>
      <c r="D28" s="98">
        <f>1714.58+3896.2</f>
        <v>5610.78</v>
      </c>
      <c r="E28" s="100">
        <v>2</v>
      </c>
      <c r="F28" s="7" t="s">
        <v>53</v>
      </c>
      <c r="G28" s="10" t="s">
        <v>34</v>
      </c>
    </row>
    <row r="29" spans="1:7" x14ac:dyDescent="0.35">
      <c r="A29" s="83"/>
      <c r="B29" s="78"/>
      <c r="C29" s="81"/>
      <c r="D29" s="99"/>
      <c r="E29" s="101"/>
      <c r="F29" s="7" t="s">
        <v>54</v>
      </c>
      <c r="G29" s="10" t="s">
        <v>34</v>
      </c>
    </row>
    <row r="30" spans="1:7" ht="39" x14ac:dyDescent="0.35">
      <c r="A30" s="8">
        <v>19</v>
      </c>
      <c r="B30" s="7" t="s">
        <v>55</v>
      </c>
      <c r="C30" s="6">
        <v>1792579864001</v>
      </c>
      <c r="D30" s="5">
        <v>7552.4</v>
      </c>
      <c r="E30" s="4">
        <v>1</v>
      </c>
      <c r="F30" s="7" t="s">
        <v>56</v>
      </c>
      <c r="G30" s="10" t="s">
        <v>34</v>
      </c>
    </row>
    <row r="31" spans="1:7" x14ac:dyDescent="0.35">
      <c r="A31" s="8">
        <v>20</v>
      </c>
      <c r="B31" s="11" t="s">
        <v>57</v>
      </c>
      <c r="C31" s="6">
        <v>1750510933001</v>
      </c>
      <c r="D31" s="5">
        <v>2754</v>
      </c>
      <c r="E31" s="4">
        <v>1</v>
      </c>
      <c r="F31" s="7" t="s">
        <v>58</v>
      </c>
      <c r="G31" s="10" t="s">
        <v>59</v>
      </c>
    </row>
    <row r="32" spans="1:7" ht="26" x14ac:dyDescent="0.35">
      <c r="A32" s="8">
        <v>21</v>
      </c>
      <c r="B32" s="12" t="s">
        <v>60</v>
      </c>
      <c r="C32" s="6" t="s">
        <v>61</v>
      </c>
      <c r="D32" s="5">
        <v>3960</v>
      </c>
      <c r="E32" s="4">
        <v>1</v>
      </c>
      <c r="F32" s="7" t="s">
        <v>62</v>
      </c>
      <c r="G32" s="10" t="s">
        <v>59</v>
      </c>
    </row>
    <row r="33" spans="1:7" ht="26" x14ac:dyDescent="0.35">
      <c r="A33" s="8">
        <v>22</v>
      </c>
      <c r="B33" s="13" t="s">
        <v>63</v>
      </c>
      <c r="C33" s="6">
        <v>1711809713001</v>
      </c>
      <c r="D33" s="5">
        <v>2665</v>
      </c>
      <c r="E33" s="4">
        <v>1</v>
      </c>
      <c r="F33" s="7" t="s">
        <v>64</v>
      </c>
      <c r="G33" s="10" t="s">
        <v>59</v>
      </c>
    </row>
    <row r="34" spans="1:7" ht="26" x14ac:dyDescent="0.35">
      <c r="A34" s="8">
        <v>23</v>
      </c>
      <c r="B34" s="13" t="s">
        <v>65</v>
      </c>
      <c r="C34" s="6">
        <v>1715606321001</v>
      </c>
      <c r="D34" s="5">
        <v>27900</v>
      </c>
      <c r="E34" s="4">
        <v>1</v>
      </c>
      <c r="F34" s="7" t="s">
        <v>66</v>
      </c>
      <c r="G34" s="10" t="s">
        <v>67</v>
      </c>
    </row>
    <row r="35" spans="1:7" ht="26" x14ac:dyDescent="0.35">
      <c r="A35" s="8">
        <v>24</v>
      </c>
      <c r="B35" s="13" t="s">
        <v>68</v>
      </c>
      <c r="C35" s="6">
        <v>1792179297001</v>
      </c>
      <c r="D35" s="5">
        <v>44833.26</v>
      </c>
      <c r="E35" s="4">
        <v>1</v>
      </c>
      <c r="F35" s="7" t="s">
        <v>69</v>
      </c>
      <c r="G35" s="10" t="s">
        <v>67</v>
      </c>
    </row>
    <row r="36" spans="1:7" x14ac:dyDescent="0.35">
      <c r="A36" s="8">
        <v>25</v>
      </c>
      <c r="B36" s="13" t="s">
        <v>70</v>
      </c>
      <c r="C36" s="6" t="s">
        <v>71</v>
      </c>
      <c r="D36" s="5">
        <v>37900</v>
      </c>
      <c r="E36" s="4">
        <v>1</v>
      </c>
      <c r="F36" s="7" t="s">
        <v>72</v>
      </c>
      <c r="G36" s="10" t="s">
        <v>67</v>
      </c>
    </row>
    <row r="37" spans="1:7" ht="26" x14ac:dyDescent="0.35">
      <c r="A37" s="8">
        <v>26</v>
      </c>
      <c r="B37" s="13" t="s">
        <v>73</v>
      </c>
      <c r="C37" s="6">
        <v>1791249690001</v>
      </c>
      <c r="D37" s="5">
        <v>10449</v>
      </c>
      <c r="E37" s="4">
        <v>1</v>
      </c>
      <c r="F37" s="7" t="s">
        <v>74</v>
      </c>
      <c r="G37" s="10" t="s">
        <v>67</v>
      </c>
    </row>
    <row r="38" spans="1:7" x14ac:dyDescent="0.35">
      <c r="A38" s="8">
        <v>27</v>
      </c>
      <c r="B38" s="13" t="s">
        <v>75</v>
      </c>
      <c r="C38" s="6">
        <v>1792387582001</v>
      </c>
      <c r="D38" s="5">
        <v>22367.73</v>
      </c>
      <c r="E38" s="4">
        <v>1</v>
      </c>
      <c r="F38" s="7" t="s">
        <v>76</v>
      </c>
      <c r="G38" s="10" t="s">
        <v>67</v>
      </c>
    </row>
    <row r="39" spans="1:7" x14ac:dyDescent="0.35">
      <c r="A39" s="8">
        <v>28</v>
      </c>
      <c r="B39" s="13" t="s">
        <v>77</v>
      </c>
      <c r="C39" s="6">
        <v>1791256115001</v>
      </c>
      <c r="D39" s="5">
        <v>31932</v>
      </c>
      <c r="E39" s="4">
        <v>1</v>
      </c>
      <c r="F39" s="7" t="s">
        <v>78</v>
      </c>
      <c r="G39" s="10" t="s">
        <v>67</v>
      </c>
    </row>
    <row r="40" spans="1:7" x14ac:dyDescent="0.35">
      <c r="A40" s="82">
        <v>29</v>
      </c>
      <c r="B40" s="90" t="s">
        <v>79</v>
      </c>
      <c r="C40" s="79">
        <v>1712087384001</v>
      </c>
      <c r="D40" s="5">
        <v>88989</v>
      </c>
      <c r="E40" s="4">
        <v>1</v>
      </c>
      <c r="F40" s="7" t="s">
        <v>80</v>
      </c>
      <c r="G40" s="10" t="s">
        <v>67</v>
      </c>
    </row>
    <row r="41" spans="1:7" x14ac:dyDescent="0.35">
      <c r="A41" s="83"/>
      <c r="B41" s="91"/>
      <c r="C41" s="81"/>
      <c r="D41" s="52">
        <v>74825.539999999994</v>
      </c>
      <c r="E41" s="51">
        <v>1</v>
      </c>
      <c r="F41" s="43" t="s">
        <v>460</v>
      </c>
      <c r="G41" s="45" t="s">
        <v>67</v>
      </c>
    </row>
    <row r="42" spans="1:7" ht="26" x14ac:dyDescent="0.35">
      <c r="A42" s="8">
        <v>30</v>
      </c>
      <c r="B42" s="13" t="s">
        <v>81</v>
      </c>
      <c r="C42" s="6">
        <v>1792484618001</v>
      </c>
      <c r="D42" s="5">
        <v>6939</v>
      </c>
      <c r="E42" s="4">
        <v>1</v>
      </c>
      <c r="F42" s="7" t="s">
        <v>82</v>
      </c>
      <c r="G42" s="10" t="s">
        <v>67</v>
      </c>
    </row>
    <row r="43" spans="1:7" x14ac:dyDescent="0.35">
      <c r="A43" s="8">
        <v>31</v>
      </c>
      <c r="B43" s="13" t="s">
        <v>83</v>
      </c>
      <c r="C43" s="6" t="s">
        <v>84</v>
      </c>
      <c r="D43" s="5">
        <v>85400</v>
      </c>
      <c r="E43" s="4">
        <v>1</v>
      </c>
      <c r="F43" s="7" t="s">
        <v>85</v>
      </c>
      <c r="G43" s="10" t="s">
        <v>67</v>
      </c>
    </row>
    <row r="44" spans="1:7" ht="26" x14ac:dyDescent="0.35">
      <c r="A44" s="8">
        <v>32</v>
      </c>
      <c r="B44" s="13" t="s">
        <v>86</v>
      </c>
      <c r="C44" s="6">
        <v>1792715393001</v>
      </c>
      <c r="D44" s="5">
        <v>9800</v>
      </c>
      <c r="E44" s="4">
        <v>1</v>
      </c>
      <c r="F44" s="7" t="s">
        <v>87</v>
      </c>
      <c r="G44" s="10" t="s">
        <v>67</v>
      </c>
    </row>
    <row r="45" spans="1:7" ht="26" x14ac:dyDescent="0.35">
      <c r="A45" s="8">
        <v>33</v>
      </c>
      <c r="B45" s="13" t="s">
        <v>88</v>
      </c>
      <c r="C45" s="6">
        <v>1751350800001</v>
      </c>
      <c r="D45" s="5">
        <v>28299</v>
      </c>
      <c r="E45" s="4">
        <v>1</v>
      </c>
      <c r="F45" s="7" t="s">
        <v>89</v>
      </c>
      <c r="G45" s="10" t="s">
        <v>67</v>
      </c>
    </row>
    <row r="46" spans="1:7" x14ac:dyDescent="0.35">
      <c r="A46" s="8">
        <v>34</v>
      </c>
      <c r="B46" s="13" t="s">
        <v>90</v>
      </c>
      <c r="C46" s="6">
        <v>1792981646001</v>
      </c>
      <c r="D46" s="5">
        <v>49770</v>
      </c>
      <c r="E46" s="4">
        <v>1</v>
      </c>
      <c r="F46" s="7" t="s">
        <v>91</v>
      </c>
      <c r="G46" s="10" t="s">
        <v>67</v>
      </c>
    </row>
    <row r="47" spans="1:7" ht="26" x14ac:dyDescent="0.35">
      <c r="A47" s="8">
        <v>35</v>
      </c>
      <c r="B47" s="24" t="s">
        <v>92</v>
      </c>
      <c r="C47" s="14">
        <v>1792711029001</v>
      </c>
      <c r="D47" s="5">
        <v>1260</v>
      </c>
      <c r="E47" s="4">
        <v>1</v>
      </c>
      <c r="F47" s="7" t="s">
        <v>93</v>
      </c>
      <c r="G47" s="10" t="s">
        <v>34</v>
      </c>
    </row>
    <row r="48" spans="1:7" ht="39" customHeight="1" x14ac:dyDescent="0.35">
      <c r="A48" s="82">
        <v>36</v>
      </c>
      <c r="B48" s="76" t="s">
        <v>94</v>
      </c>
      <c r="C48" s="79">
        <v>1792733081001</v>
      </c>
      <c r="D48" s="98">
        <f>5159.7+1680</f>
        <v>6839.7</v>
      </c>
      <c r="E48" s="100">
        <v>2</v>
      </c>
      <c r="F48" s="7" t="s">
        <v>95</v>
      </c>
      <c r="G48" s="10" t="s">
        <v>34</v>
      </c>
    </row>
    <row r="49" spans="1:7" x14ac:dyDescent="0.35">
      <c r="A49" s="83"/>
      <c r="B49" s="78"/>
      <c r="C49" s="81"/>
      <c r="D49" s="99"/>
      <c r="E49" s="101"/>
      <c r="F49" s="7" t="s">
        <v>96</v>
      </c>
      <c r="G49" s="10" t="s">
        <v>34</v>
      </c>
    </row>
    <row r="50" spans="1:7" ht="39" x14ac:dyDescent="0.35">
      <c r="A50" s="8">
        <v>37</v>
      </c>
      <c r="B50" s="24" t="s">
        <v>97</v>
      </c>
      <c r="C50" s="6">
        <v>1792733286001</v>
      </c>
      <c r="D50" s="5">
        <v>3284.4</v>
      </c>
      <c r="E50" s="4">
        <v>1</v>
      </c>
      <c r="F50" s="7" t="s">
        <v>98</v>
      </c>
      <c r="G50" s="10" t="s">
        <v>34</v>
      </c>
    </row>
    <row r="51" spans="1:7" x14ac:dyDescent="0.35">
      <c r="A51" s="8">
        <v>38</v>
      </c>
      <c r="B51" s="24" t="s">
        <v>99</v>
      </c>
      <c r="C51" s="6" t="s">
        <v>100</v>
      </c>
      <c r="D51" s="5">
        <v>153778.32</v>
      </c>
      <c r="E51" s="4">
        <v>1</v>
      </c>
      <c r="F51" s="7" t="s">
        <v>101</v>
      </c>
      <c r="G51" s="10" t="s">
        <v>34</v>
      </c>
    </row>
    <row r="52" spans="1:7" x14ac:dyDescent="0.35">
      <c r="A52" s="85">
        <v>39</v>
      </c>
      <c r="B52" s="88" t="s">
        <v>102</v>
      </c>
      <c r="C52" s="79">
        <v>1708525678001</v>
      </c>
      <c r="D52" s="98">
        <f>10466.4+7726.59</f>
        <v>18192.989999999998</v>
      </c>
      <c r="E52" s="100">
        <v>2</v>
      </c>
      <c r="F52" s="7" t="s">
        <v>103</v>
      </c>
      <c r="G52" s="10" t="s">
        <v>34</v>
      </c>
    </row>
    <row r="53" spans="1:7" x14ac:dyDescent="0.35">
      <c r="A53" s="85"/>
      <c r="B53" s="89"/>
      <c r="C53" s="81"/>
      <c r="D53" s="99"/>
      <c r="E53" s="101"/>
      <c r="F53" s="7" t="s">
        <v>104</v>
      </c>
      <c r="G53" s="10" t="s">
        <v>34</v>
      </c>
    </row>
    <row r="54" spans="1:7" x14ac:dyDescent="0.35">
      <c r="A54" s="8">
        <v>40</v>
      </c>
      <c r="B54" s="24" t="s">
        <v>105</v>
      </c>
      <c r="C54" s="6">
        <v>1792190371001</v>
      </c>
      <c r="D54" s="5">
        <v>5362.63</v>
      </c>
      <c r="E54" s="4">
        <v>1</v>
      </c>
      <c r="F54" s="7" t="s">
        <v>106</v>
      </c>
      <c r="G54" s="10" t="s">
        <v>34</v>
      </c>
    </row>
    <row r="55" spans="1:7" x14ac:dyDescent="0.35">
      <c r="A55" s="8">
        <v>41</v>
      </c>
      <c r="B55" s="24" t="s">
        <v>107</v>
      </c>
      <c r="C55" s="6">
        <v>102035870001</v>
      </c>
      <c r="D55" s="5">
        <v>86.997</v>
      </c>
      <c r="E55" s="4">
        <v>1</v>
      </c>
      <c r="F55" s="7" t="s">
        <v>108</v>
      </c>
      <c r="G55" s="10" t="s">
        <v>34</v>
      </c>
    </row>
    <row r="56" spans="1:7" ht="26.15" customHeight="1" x14ac:dyDescent="0.35">
      <c r="A56" s="82">
        <v>42</v>
      </c>
      <c r="B56" s="76" t="s">
        <v>109</v>
      </c>
      <c r="C56" s="79">
        <v>1790732657001</v>
      </c>
      <c r="D56" s="98">
        <f>293.25+41+275+323.75+912.5+115.8+738.3+462+900+208+745+108.8+192.5+141.75+800+69.3+250+1572.75+185.5+99+121.28+33+220+560+432.448+526.5+266.656+416+30.25+103.5+154+31.25+245+23.596+348.75+195.75+49.5+126+42+108+161.721+40.95+330+6314.5485</f>
        <v>19314.899500000003</v>
      </c>
      <c r="E56" s="100">
        <f>43+30</f>
        <v>73</v>
      </c>
      <c r="F56" s="7" t="s">
        <v>110</v>
      </c>
      <c r="G56" s="10" t="s">
        <v>34</v>
      </c>
    </row>
    <row r="57" spans="1:7" x14ac:dyDescent="0.35">
      <c r="A57" s="84"/>
      <c r="B57" s="77"/>
      <c r="C57" s="80"/>
      <c r="D57" s="104"/>
      <c r="E57" s="105"/>
      <c r="F57" s="7" t="s">
        <v>111</v>
      </c>
      <c r="G57" s="10" t="s">
        <v>34</v>
      </c>
    </row>
    <row r="58" spans="1:7" x14ac:dyDescent="0.35">
      <c r="A58" s="84"/>
      <c r="B58" s="77"/>
      <c r="C58" s="80"/>
      <c r="D58" s="104"/>
      <c r="E58" s="105"/>
      <c r="F58" s="7" t="s">
        <v>112</v>
      </c>
      <c r="G58" s="10" t="s">
        <v>34</v>
      </c>
    </row>
    <row r="59" spans="1:7" x14ac:dyDescent="0.35">
      <c r="A59" s="84"/>
      <c r="B59" s="77"/>
      <c r="C59" s="80"/>
      <c r="D59" s="104"/>
      <c r="E59" s="105"/>
      <c r="F59" s="7" t="s">
        <v>113</v>
      </c>
      <c r="G59" s="10" t="s">
        <v>34</v>
      </c>
    </row>
    <row r="60" spans="1:7" x14ac:dyDescent="0.35">
      <c r="A60" s="84"/>
      <c r="B60" s="77"/>
      <c r="C60" s="80"/>
      <c r="D60" s="104"/>
      <c r="E60" s="105"/>
      <c r="F60" s="7" t="s">
        <v>114</v>
      </c>
      <c r="G60" s="10" t="s">
        <v>34</v>
      </c>
    </row>
    <row r="61" spans="1:7" x14ac:dyDescent="0.35">
      <c r="A61" s="84"/>
      <c r="B61" s="77"/>
      <c r="C61" s="80"/>
      <c r="D61" s="104"/>
      <c r="E61" s="105"/>
      <c r="F61" s="7" t="s">
        <v>115</v>
      </c>
      <c r="G61" s="10" t="s">
        <v>34</v>
      </c>
    </row>
    <row r="62" spans="1:7" x14ac:dyDescent="0.35">
      <c r="A62" s="84"/>
      <c r="B62" s="77"/>
      <c r="C62" s="80"/>
      <c r="D62" s="104"/>
      <c r="E62" s="105"/>
      <c r="F62" s="7" t="s">
        <v>116</v>
      </c>
      <c r="G62" s="10" t="s">
        <v>34</v>
      </c>
    </row>
    <row r="63" spans="1:7" x14ac:dyDescent="0.35">
      <c r="A63" s="84"/>
      <c r="B63" s="77"/>
      <c r="C63" s="80"/>
      <c r="D63" s="104"/>
      <c r="E63" s="105"/>
      <c r="F63" s="7" t="s">
        <v>117</v>
      </c>
      <c r="G63" s="10" t="s">
        <v>34</v>
      </c>
    </row>
    <row r="64" spans="1:7" x14ac:dyDescent="0.35">
      <c r="A64" s="84"/>
      <c r="B64" s="77"/>
      <c r="C64" s="80"/>
      <c r="D64" s="104"/>
      <c r="E64" s="105"/>
      <c r="F64" s="7" t="s">
        <v>118</v>
      </c>
      <c r="G64" s="10" t="s">
        <v>34</v>
      </c>
    </row>
    <row r="65" spans="1:7" x14ac:dyDescent="0.35">
      <c r="A65" s="84"/>
      <c r="B65" s="77"/>
      <c r="C65" s="80"/>
      <c r="D65" s="104"/>
      <c r="E65" s="105"/>
      <c r="F65" s="7" t="s">
        <v>119</v>
      </c>
      <c r="G65" s="10" t="s">
        <v>34</v>
      </c>
    </row>
    <row r="66" spans="1:7" x14ac:dyDescent="0.35">
      <c r="A66" s="84"/>
      <c r="B66" s="77"/>
      <c r="C66" s="80"/>
      <c r="D66" s="104"/>
      <c r="E66" s="105"/>
      <c r="F66" s="7" t="s">
        <v>120</v>
      </c>
      <c r="G66" s="10" t="s">
        <v>34</v>
      </c>
    </row>
    <row r="67" spans="1:7" x14ac:dyDescent="0.35">
      <c r="A67" s="84"/>
      <c r="B67" s="77"/>
      <c r="C67" s="80"/>
      <c r="D67" s="104"/>
      <c r="E67" s="105"/>
      <c r="F67" s="7" t="s">
        <v>121</v>
      </c>
      <c r="G67" s="10" t="s">
        <v>34</v>
      </c>
    </row>
    <row r="68" spans="1:7" x14ac:dyDescent="0.35">
      <c r="A68" s="84"/>
      <c r="B68" s="77"/>
      <c r="C68" s="80"/>
      <c r="D68" s="104"/>
      <c r="E68" s="105"/>
      <c r="F68" s="7" t="s">
        <v>122</v>
      </c>
      <c r="G68" s="10" t="s">
        <v>34</v>
      </c>
    </row>
    <row r="69" spans="1:7" x14ac:dyDescent="0.35">
      <c r="A69" s="84"/>
      <c r="B69" s="77"/>
      <c r="C69" s="80"/>
      <c r="D69" s="104"/>
      <c r="E69" s="105"/>
      <c r="F69" s="7" t="s">
        <v>123</v>
      </c>
      <c r="G69" s="10" t="s">
        <v>34</v>
      </c>
    </row>
    <row r="70" spans="1:7" x14ac:dyDescent="0.35">
      <c r="A70" s="84"/>
      <c r="B70" s="77"/>
      <c r="C70" s="80"/>
      <c r="D70" s="104"/>
      <c r="E70" s="105"/>
      <c r="F70" s="7" t="s">
        <v>124</v>
      </c>
      <c r="G70" s="10" t="s">
        <v>34</v>
      </c>
    </row>
    <row r="71" spans="1:7" x14ac:dyDescent="0.35">
      <c r="A71" s="84"/>
      <c r="B71" s="77"/>
      <c r="C71" s="80"/>
      <c r="D71" s="104"/>
      <c r="E71" s="105"/>
      <c r="F71" s="7" t="s">
        <v>125</v>
      </c>
      <c r="G71" s="10" t="s">
        <v>34</v>
      </c>
    </row>
    <row r="72" spans="1:7" x14ac:dyDescent="0.35">
      <c r="A72" s="84"/>
      <c r="B72" s="77"/>
      <c r="C72" s="80"/>
      <c r="D72" s="104"/>
      <c r="E72" s="105"/>
      <c r="F72" s="7" t="s">
        <v>126</v>
      </c>
      <c r="G72" s="10" t="s">
        <v>34</v>
      </c>
    </row>
    <row r="73" spans="1:7" x14ac:dyDescent="0.35">
      <c r="A73" s="84"/>
      <c r="B73" s="77"/>
      <c r="C73" s="80"/>
      <c r="D73" s="104"/>
      <c r="E73" s="105"/>
      <c r="F73" s="7" t="s">
        <v>127</v>
      </c>
      <c r="G73" s="10" t="s">
        <v>34</v>
      </c>
    </row>
    <row r="74" spans="1:7" x14ac:dyDescent="0.35">
      <c r="A74" s="84"/>
      <c r="B74" s="77"/>
      <c r="C74" s="80"/>
      <c r="D74" s="104"/>
      <c r="E74" s="105"/>
      <c r="F74" s="7" t="s">
        <v>128</v>
      </c>
      <c r="G74" s="10" t="s">
        <v>34</v>
      </c>
    </row>
    <row r="75" spans="1:7" x14ac:dyDescent="0.35">
      <c r="A75" s="84"/>
      <c r="B75" s="77"/>
      <c r="C75" s="80"/>
      <c r="D75" s="104"/>
      <c r="E75" s="105"/>
      <c r="F75" s="7" t="s">
        <v>129</v>
      </c>
      <c r="G75" s="10" t="s">
        <v>34</v>
      </c>
    </row>
    <row r="76" spans="1:7" x14ac:dyDescent="0.35">
      <c r="A76" s="84"/>
      <c r="B76" s="77"/>
      <c r="C76" s="80"/>
      <c r="D76" s="104"/>
      <c r="E76" s="105"/>
      <c r="F76" s="7" t="s">
        <v>130</v>
      </c>
      <c r="G76" s="10" t="s">
        <v>34</v>
      </c>
    </row>
    <row r="77" spans="1:7" x14ac:dyDescent="0.35">
      <c r="A77" s="84"/>
      <c r="B77" s="77"/>
      <c r="C77" s="80"/>
      <c r="D77" s="104"/>
      <c r="E77" s="105"/>
      <c r="F77" s="7" t="s">
        <v>131</v>
      </c>
      <c r="G77" s="10" t="s">
        <v>34</v>
      </c>
    </row>
    <row r="78" spans="1:7" x14ac:dyDescent="0.35">
      <c r="A78" s="84"/>
      <c r="B78" s="77"/>
      <c r="C78" s="80"/>
      <c r="D78" s="104"/>
      <c r="E78" s="105"/>
      <c r="F78" s="7" t="s">
        <v>132</v>
      </c>
      <c r="G78" s="10" t="s">
        <v>34</v>
      </c>
    </row>
    <row r="79" spans="1:7" x14ac:dyDescent="0.35">
      <c r="A79" s="84"/>
      <c r="B79" s="77"/>
      <c r="C79" s="80"/>
      <c r="D79" s="104"/>
      <c r="E79" s="105"/>
      <c r="F79" s="7" t="s">
        <v>133</v>
      </c>
      <c r="G79" s="10" t="s">
        <v>34</v>
      </c>
    </row>
    <row r="80" spans="1:7" x14ac:dyDescent="0.35">
      <c r="A80" s="84"/>
      <c r="B80" s="77"/>
      <c r="C80" s="80"/>
      <c r="D80" s="104"/>
      <c r="E80" s="105"/>
      <c r="F80" s="7" t="s">
        <v>134</v>
      </c>
      <c r="G80" s="10" t="s">
        <v>34</v>
      </c>
    </row>
    <row r="81" spans="1:7" x14ac:dyDescent="0.35">
      <c r="A81" s="84"/>
      <c r="B81" s="77"/>
      <c r="C81" s="80"/>
      <c r="D81" s="104"/>
      <c r="E81" s="105"/>
      <c r="F81" s="7" t="s">
        <v>135</v>
      </c>
      <c r="G81" s="10" t="s">
        <v>34</v>
      </c>
    </row>
    <row r="82" spans="1:7" x14ac:dyDescent="0.35">
      <c r="A82" s="84"/>
      <c r="B82" s="77"/>
      <c r="C82" s="80"/>
      <c r="D82" s="104"/>
      <c r="E82" s="105"/>
      <c r="F82" s="7" t="s">
        <v>136</v>
      </c>
      <c r="G82" s="10" t="s">
        <v>34</v>
      </c>
    </row>
    <row r="83" spans="1:7" x14ac:dyDescent="0.35">
      <c r="A83" s="84"/>
      <c r="B83" s="77"/>
      <c r="C83" s="80"/>
      <c r="D83" s="104"/>
      <c r="E83" s="105"/>
      <c r="F83" s="7" t="s">
        <v>137</v>
      </c>
      <c r="G83" s="10" t="s">
        <v>34</v>
      </c>
    </row>
    <row r="84" spans="1:7" x14ac:dyDescent="0.35">
      <c r="A84" s="84"/>
      <c r="B84" s="77"/>
      <c r="C84" s="80"/>
      <c r="D84" s="104"/>
      <c r="E84" s="105"/>
      <c r="F84" s="7" t="s">
        <v>138</v>
      </c>
      <c r="G84" s="10" t="s">
        <v>34</v>
      </c>
    </row>
    <row r="85" spans="1:7" x14ac:dyDescent="0.35">
      <c r="A85" s="84"/>
      <c r="B85" s="77"/>
      <c r="C85" s="80"/>
      <c r="D85" s="104"/>
      <c r="E85" s="105"/>
      <c r="F85" s="7" t="s">
        <v>139</v>
      </c>
      <c r="G85" s="10" t="s">
        <v>34</v>
      </c>
    </row>
    <row r="86" spans="1:7" x14ac:dyDescent="0.35">
      <c r="A86" s="84"/>
      <c r="B86" s="77"/>
      <c r="C86" s="80"/>
      <c r="D86" s="104"/>
      <c r="E86" s="105"/>
      <c r="F86" s="7" t="s">
        <v>140</v>
      </c>
      <c r="G86" s="10" t="s">
        <v>34</v>
      </c>
    </row>
    <row r="87" spans="1:7" x14ac:dyDescent="0.35">
      <c r="A87" s="84"/>
      <c r="B87" s="77"/>
      <c r="C87" s="80"/>
      <c r="D87" s="104"/>
      <c r="E87" s="105"/>
      <c r="F87" s="7" t="s">
        <v>141</v>
      </c>
      <c r="G87" s="10" t="s">
        <v>34</v>
      </c>
    </row>
    <row r="88" spans="1:7" x14ac:dyDescent="0.35">
      <c r="A88" s="84"/>
      <c r="B88" s="77"/>
      <c r="C88" s="80"/>
      <c r="D88" s="104"/>
      <c r="E88" s="105"/>
      <c r="F88" s="7" t="s">
        <v>142</v>
      </c>
      <c r="G88" s="10" t="s">
        <v>34</v>
      </c>
    </row>
    <row r="89" spans="1:7" x14ac:dyDescent="0.35">
      <c r="A89" s="84"/>
      <c r="B89" s="77"/>
      <c r="C89" s="80"/>
      <c r="D89" s="104"/>
      <c r="E89" s="105"/>
      <c r="F89" s="7" t="s">
        <v>143</v>
      </c>
      <c r="G89" s="10" t="s">
        <v>34</v>
      </c>
    </row>
    <row r="90" spans="1:7" x14ac:dyDescent="0.35">
      <c r="A90" s="84"/>
      <c r="B90" s="77"/>
      <c r="C90" s="80"/>
      <c r="D90" s="104"/>
      <c r="E90" s="105"/>
      <c r="F90" s="7" t="s">
        <v>144</v>
      </c>
      <c r="G90" s="10" t="s">
        <v>34</v>
      </c>
    </row>
    <row r="91" spans="1:7" x14ac:dyDescent="0.35">
      <c r="A91" s="84"/>
      <c r="B91" s="77"/>
      <c r="C91" s="80"/>
      <c r="D91" s="104"/>
      <c r="E91" s="105"/>
      <c r="F91" s="7" t="s">
        <v>145</v>
      </c>
      <c r="G91" s="10" t="s">
        <v>34</v>
      </c>
    </row>
    <row r="92" spans="1:7" x14ac:dyDescent="0.35">
      <c r="A92" s="84"/>
      <c r="B92" s="77"/>
      <c r="C92" s="80"/>
      <c r="D92" s="104"/>
      <c r="E92" s="105"/>
      <c r="F92" s="7" t="s">
        <v>146</v>
      </c>
      <c r="G92" s="10" t="s">
        <v>34</v>
      </c>
    </row>
    <row r="93" spans="1:7" x14ac:dyDescent="0.35">
      <c r="A93" s="84"/>
      <c r="B93" s="77"/>
      <c r="C93" s="80"/>
      <c r="D93" s="104"/>
      <c r="E93" s="105"/>
      <c r="F93" s="7" t="s">
        <v>147</v>
      </c>
      <c r="G93" s="10" t="s">
        <v>34</v>
      </c>
    </row>
    <row r="94" spans="1:7" x14ac:dyDescent="0.35">
      <c r="A94" s="84"/>
      <c r="B94" s="77"/>
      <c r="C94" s="80"/>
      <c r="D94" s="104"/>
      <c r="E94" s="105"/>
      <c r="F94" s="7" t="s">
        <v>148</v>
      </c>
      <c r="G94" s="10" t="s">
        <v>34</v>
      </c>
    </row>
    <row r="95" spans="1:7" x14ac:dyDescent="0.35">
      <c r="A95" s="84"/>
      <c r="B95" s="77"/>
      <c r="C95" s="80"/>
      <c r="D95" s="104"/>
      <c r="E95" s="105"/>
      <c r="F95" s="7" t="s">
        <v>149</v>
      </c>
      <c r="G95" s="10" t="s">
        <v>34</v>
      </c>
    </row>
    <row r="96" spans="1:7" x14ac:dyDescent="0.35">
      <c r="A96" s="84"/>
      <c r="B96" s="77"/>
      <c r="C96" s="80"/>
      <c r="D96" s="104"/>
      <c r="E96" s="105"/>
      <c r="F96" s="7" t="s">
        <v>150</v>
      </c>
      <c r="G96" s="10" t="s">
        <v>34</v>
      </c>
    </row>
    <row r="97" spans="1:7" x14ac:dyDescent="0.35">
      <c r="A97" s="84"/>
      <c r="B97" s="77"/>
      <c r="C97" s="80"/>
      <c r="D97" s="104"/>
      <c r="E97" s="105"/>
      <c r="F97" s="7" t="s">
        <v>151</v>
      </c>
      <c r="G97" s="10" t="s">
        <v>34</v>
      </c>
    </row>
    <row r="98" spans="1:7" x14ac:dyDescent="0.35">
      <c r="A98" s="84"/>
      <c r="B98" s="77"/>
      <c r="C98" s="80"/>
      <c r="D98" s="104"/>
      <c r="E98" s="105"/>
      <c r="F98" s="55" t="s">
        <v>152</v>
      </c>
      <c r="G98" s="57" t="s">
        <v>34</v>
      </c>
    </row>
    <row r="99" spans="1:7" x14ac:dyDescent="0.35">
      <c r="A99" s="84"/>
      <c r="B99" s="77"/>
      <c r="C99" s="80"/>
      <c r="D99" s="104"/>
      <c r="E99" s="105"/>
      <c r="F99" s="57" t="s">
        <v>541</v>
      </c>
      <c r="G99" s="57" t="s">
        <v>34</v>
      </c>
    </row>
    <row r="100" spans="1:7" x14ac:dyDescent="0.35">
      <c r="A100" s="84"/>
      <c r="B100" s="77"/>
      <c r="C100" s="80"/>
      <c r="D100" s="104"/>
      <c r="E100" s="105"/>
      <c r="F100" s="57" t="s">
        <v>542</v>
      </c>
      <c r="G100" s="57" t="s">
        <v>34</v>
      </c>
    </row>
    <row r="101" spans="1:7" x14ac:dyDescent="0.35">
      <c r="A101" s="84"/>
      <c r="B101" s="77"/>
      <c r="C101" s="80"/>
      <c r="D101" s="104"/>
      <c r="E101" s="105"/>
      <c r="F101" s="57" t="s">
        <v>543</v>
      </c>
      <c r="G101" s="57" t="s">
        <v>34</v>
      </c>
    </row>
    <row r="102" spans="1:7" x14ac:dyDescent="0.35">
      <c r="A102" s="84"/>
      <c r="B102" s="77"/>
      <c r="C102" s="80"/>
      <c r="D102" s="104"/>
      <c r="E102" s="105"/>
      <c r="F102" s="57" t="s">
        <v>544</v>
      </c>
      <c r="G102" s="57" t="s">
        <v>34</v>
      </c>
    </row>
    <row r="103" spans="1:7" x14ac:dyDescent="0.35">
      <c r="A103" s="84"/>
      <c r="B103" s="77"/>
      <c r="C103" s="80"/>
      <c r="D103" s="104"/>
      <c r="E103" s="105"/>
      <c r="F103" s="57" t="s">
        <v>545</v>
      </c>
      <c r="G103" s="57" t="s">
        <v>34</v>
      </c>
    </row>
    <row r="104" spans="1:7" x14ac:dyDescent="0.35">
      <c r="A104" s="84"/>
      <c r="B104" s="77"/>
      <c r="C104" s="80"/>
      <c r="D104" s="104"/>
      <c r="E104" s="105"/>
      <c r="F104" s="57" t="s">
        <v>546</v>
      </c>
      <c r="G104" s="57" t="s">
        <v>34</v>
      </c>
    </row>
    <row r="105" spans="1:7" x14ac:dyDescent="0.35">
      <c r="A105" s="84"/>
      <c r="B105" s="77"/>
      <c r="C105" s="80"/>
      <c r="D105" s="104"/>
      <c r="E105" s="105"/>
      <c r="F105" s="57" t="s">
        <v>547</v>
      </c>
      <c r="G105" s="57" t="s">
        <v>34</v>
      </c>
    </row>
    <row r="106" spans="1:7" x14ac:dyDescent="0.35">
      <c r="A106" s="84"/>
      <c r="B106" s="77"/>
      <c r="C106" s="80"/>
      <c r="D106" s="104"/>
      <c r="E106" s="105"/>
      <c r="F106" s="57" t="s">
        <v>548</v>
      </c>
      <c r="G106" s="57" t="s">
        <v>34</v>
      </c>
    </row>
    <row r="107" spans="1:7" x14ac:dyDescent="0.35">
      <c r="A107" s="84"/>
      <c r="B107" s="77"/>
      <c r="C107" s="80"/>
      <c r="D107" s="104"/>
      <c r="E107" s="105"/>
      <c r="F107" s="57" t="s">
        <v>549</v>
      </c>
      <c r="G107" s="57" t="s">
        <v>34</v>
      </c>
    </row>
    <row r="108" spans="1:7" x14ac:dyDescent="0.35">
      <c r="A108" s="84"/>
      <c r="B108" s="77"/>
      <c r="C108" s="80"/>
      <c r="D108" s="104"/>
      <c r="E108" s="105"/>
      <c r="F108" s="57" t="s">
        <v>550</v>
      </c>
      <c r="G108" s="57" t="s">
        <v>34</v>
      </c>
    </row>
    <row r="109" spans="1:7" x14ac:dyDescent="0.35">
      <c r="A109" s="84"/>
      <c r="B109" s="77"/>
      <c r="C109" s="80"/>
      <c r="D109" s="104"/>
      <c r="E109" s="105"/>
      <c r="F109" s="57" t="s">
        <v>551</v>
      </c>
      <c r="G109" s="57" t="s">
        <v>34</v>
      </c>
    </row>
    <row r="110" spans="1:7" x14ac:dyDescent="0.35">
      <c r="A110" s="84"/>
      <c r="B110" s="77"/>
      <c r="C110" s="80"/>
      <c r="D110" s="104"/>
      <c r="E110" s="105"/>
      <c r="F110" s="57" t="s">
        <v>552</v>
      </c>
      <c r="G110" s="57" t="s">
        <v>34</v>
      </c>
    </row>
    <row r="111" spans="1:7" x14ac:dyDescent="0.35">
      <c r="A111" s="84"/>
      <c r="B111" s="77"/>
      <c r="C111" s="80"/>
      <c r="D111" s="104"/>
      <c r="E111" s="105"/>
      <c r="F111" s="57" t="s">
        <v>553</v>
      </c>
      <c r="G111" s="57" t="s">
        <v>34</v>
      </c>
    </row>
    <row r="112" spans="1:7" x14ac:dyDescent="0.35">
      <c r="A112" s="84"/>
      <c r="B112" s="77"/>
      <c r="C112" s="80"/>
      <c r="D112" s="104"/>
      <c r="E112" s="105"/>
      <c r="F112" s="57" t="s">
        <v>554</v>
      </c>
      <c r="G112" s="57" t="s">
        <v>34</v>
      </c>
    </row>
    <row r="113" spans="1:7" x14ac:dyDescent="0.35">
      <c r="A113" s="84"/>
      <c r="B113" s="77"/>
      <c r="C113" s="80"/>
      <c r="D113" s="104"/>
      <c r="E113" s="105"/>
      <c r="F113" s="57" t="s">
        <v>555</v>
      </c>
      <c r="G113" s="57" t="s">
        <v>34</v>
      </c>
    </row>
    <row r="114" spans="1:7" x14ac:dyDescent="0.35">
      <c r="A114" s="84"/>
      <c r="B114" s="77"/>
      <c r="C114" s="80"/>
      <c r="D114" s="104"/>
      <c r="E114" s="105"/>
      <c r="F114" s="57" t="s">
        <v>556</v>
      </c>
      <c r="G114" s="57" t="s">
        <v>34</v>
      </c>
    </row>
    <row r="115" spans="1:7" x14ac:dyDescent="0.35">
      <c r="A115" s="84"/>
      <c r="B115" s="77"/>
      <c r="C115" s="80"/>
      <c r="D115" s="104"/>
      <c r="E115" s="105"/>
      <c r="F115" s="57" t="s">
        <v>557</v>
      </c>
      <c r="G115" s="57" t="s">
        <v>34</v>
      </c>
    </row>
    <row r="116" spans="1:7" x14ac:dyDescent="0.35">
      <c r="A116" s="84"/>
      <c r="B116" s="77"/>
      <c r="C116" s="80"/>
      <c r="D116" s="104"/>
      <c r="E116" s="105"/>
      <c r="F116" s="57" t="s">
        <v>558</v>
      </c>
      <c r="G116" s="57" t="s">
        <v>34</v>
      </c>
    </row>
    <row r="117" spans="1:7" x14ac:dyDescent="0.35">
      <c r="A117" s="84"/>
      <c r="B117" s="77"/>
      <c r="C117" s="80"/>
      <c r="D117" s="104"/>
      <c r="E117" s="105"/>
      <c r="F117" s="57" t="s">
        <v>559</v>
      </c>
      <c r="G117" s="57" t="s">
        <v>34</v>
      </c>
    </row>
    <row r="118" spans="1:7" x14ac:dyDescent="0.35">
      <c r="A118" s="84"/>
      <c r="B118" s="77"/>
      <c r="C118" s="80"/>
      <c r="D118" s="104"/>
      <c r="E118" s="105"/>
      <c r="F118" s="57" t="s">
        <v>560</v>
      </c>
      <c r="G118" s="57" t="s">
        <v>34</v>
      </c>
    </row>
    <row r="119" spans="1:7" x14ac:dyDescent="0.35">
      <c r="A119" s="84"/>
      <c r="B119" s="77"/>
      <c r="C119" s="80"/>
      <c r="D119" s="104"/>
      <c r="E119" s="105"/>
      <c r="F119" s="57" t="s">
        <v>561</v>
      </c>
      <c r="G119" s="57" t="s">
        <v>34</v>
      </c>
    </row>
    <row r="120" spans="1:7" x14ac:dyDescent="0.35">
      <c r="A120" s="84"/>
      <c r="B120" s="77"/>
      <c r="C120" s="80"/>
      <c r="D120" s="104"/>
      <c r="E120" s="105"/>
      <c r="F120" s="57" t="s">
        <v>562</v>
      </c>
      <c r="G120" s="57" t="s">
        <v>34</v>
      </c>
    </row>
    <row r="121" spans="1:7" x14ac:dyDescent="0.35">
      <c r="A121" s="84"/>
      <c r="B121" s="77"/>
      <c r="C121" s="80"/>
      <c r="D121" s="104"/>
      <c r="E121" s="105"/>
      <c r="F121" s="57" t="s">
        <v>563</v>
      </c>
      <c r="G121" s="57" t="s">
        <v>34</v>
      </c>
    </row>
    <row r="122" spans="1:7" x14ac:dyDescent="0.35">
      <c r="A122" s="84"/>
      <c r="B122" s="77"/>
      <c r="C122" s="80"/>
      <c r="D122" s="104"/>
      <c r="E122" s="105"/>
      <c r="F122" s="57" t="s">
        <v>564</v>
      </c>
      <c r="G122" s="57" t="s">
        <v>34</v>
      </c>
    </row>
    <row r="123" spans="1:7" x14ac:dyDescent="0.35">
      <c r="A123" s="84"/>
      <c r="B123" s="77"/>
      <c r="C123" s="80"/>
      <c r="D123" s="104"/>
      <c r="E123" s="105"/>
      <c r="F123" s="57" t="s">
        <v>565</v>
      </c>
      <c r="G123" s="57" t="s">
        <v>34</v>
      </c>
    </row>
    <row r="124" spans="1:7" x14ac:dyDescent="0.35">
      <c r="A124" s="84"/>
      <c r="B124" s="77"/>
      <c r="C124" s="80"/>
      <c r="D124" s="104"/>
      <c r="E124" s="105"/>
      <c r="F124" s="57" t="s">
        <v>566</v>
      </c>
      <c r="G124" s="57" t="s">
        <v>34</v>
      </c>
    </row>
    <row r="125" spans="1:7" x14ac:dyDescent="0.35">
      <c r="A125" s="84"/>
      <c r="B125" s="77"/>
      <c r="C125" s="80"/>
      <c r="D125" s="104"/>
      <c r="E125" s="105"/>
      <c r="F125" s="57" t="s">
        <v>567</v>
      </c>
      <c r="G125" s="57" t="s">
        <v>34</v>
      </c>
    </row>
    <row r="126" spans="1:7" x14ac:dyDescent="0.35">
      <c r="A126" s="84"/>
      <c r="B126" s="77"/>
      <c r="C126" s="80"/>
      <c r="D126" s="104"/>
      <c r="E126" s="105"/>
      <c r="F126" s="57" t="s">
        <v>568</v>
      </c>
      <c r="G126" s="57" t="s">
        <v>34</v>
      </c>
    </row>
    <row r="127" spans="1:7" x14ac:dyDescent="0.35">
      <c r="A127" s="84"/>
      <c r="B127" s="77"/>
      <c r="C127" s="80"/>
      <c r="D127" s="104"/>
      <c r="E127" s="105"/>
      <c r="F127" s="57" t="s">
        <v>569</v>
      </c>
      <c r="G127" s="57" t="s">
        <v>34</v>
      </c>
    </row>
    <row r="128" spans="1:7" x14ac:dyDescent="0.35">
      <c r="A128" s="83"/>
      <c r="B128" s="78"/>
      <c r="C128" s="81"/>
      <c r="D128" s="99"/>
      <c r="E128" s="101"/>
      <c r="F128" s="57" t="s">
        <v>570</v>
      </c>
      <c r="G128" s="57" t="s">
        <v>34</v>
      </c>
    </row>
    <row r="129" spans="1:7" x14ac:dyDescent="0.35">
      <c r="A129" s="8">
        <v>43</v>
      </c>
      <c r="B129" s="24" t="s">
        <v>153</v>
      </c>
      <c r="C129" s="6">
        <v>1714365382001</v>
      </c>
      <c r="D129" s="5">
        <v>64050</v>
      </c>
      <c r="E129" s="4">
        <v>1</v>
      </c>
      <c r="F129" s="7" t="s">
        <v>154</v>
      </c>
      <c r="G129" s="10" t="s">
        <v>34</v>
      </c>
    </row>
    <row r="130" spans="1:7" x14ac:dyDescent="0.35">
      <c r="A130" s="82">
        <v>44</v>
      </c>
      <c r="B130" s="87" t="s">
        <v>155</v>
      </c>
      <c r="C130" s="86" t="s">
        <v>156</v>
      </c>
      <c r="D130" s="103">
        <f>190+600+820+235+768</f>
        <v>2613</v>
      </c>
      <c r="E130" s="102">
        <v>5</v>
      </c>
      <c r="F130" s="7" t="s">
        <v>157</v>
      </c>
      <c r="G130" s="10" t="s">
        <v>34</v>
      </c>
    </row>
    <row r="131" spans="1:7" x14ac:dyDescent="0.35">
      <c r="A131" s="84"/>
      <c r="B131" s="87"/>
      <c r="C131" s="86"/>
      <c r="D131" s="103"/>
      <c r="E131" s="102"/>
      <c r="F131" s="7" t="s">
        <v>158</v>
      </c>
      <c r="G131" s="10" t="s">
        <v>34</v>
      </c>
    </row>
    <row r="132" spans="1:7" x14ac:dyDescent="0.35">
      <c r="A132" s="84"/>
      <c r="B132" s="87"/>
      <c r="C132" s="86"/>
      <c r="D132" s="103"/>
      <c r="E132" s="102"/>
      <c r="F132" s="7" t="s">
        <v>159</v>
      </c>
      <c r="G132" s="10" t="s">
        <v>34</v>
      </c>
    </row>
    <row r="133" spans="1:7" x14ac:dyDescent="0.35">
      <c r="A133" s="84"/>
      <c r="B133" s="87"/>
      <c r="C133" s="86"/>
      <c r="D133" s="103"/>
      <c r="E133" s="102"/>
      <c r="F133" s="7" t="s">
        <v>160</v>
      </c>
      <c r="G133" s="10" t="s">
        <v>34</v>
      </c>
    </row>
    <row r="134" spans="1:7" x14ac:dyDescent="0.35">
      <c r="A134" s="83"/>
      <c r="B134" s="87"/>
      <c r="C134" s="86"/>
      <c r="D134" s="103"/>
      <c r="E134" s="102"/>
      <c r="F134" s="7" t="s">
        <v>161</v>
      </c>
      <c r="G134" s="10" t="s">
        <v>34</v>
      </c>
    </row>
    <row r="135" spans="1:7" ht="26.15" customHeight="1" x14ac:dyDescent="0.35">
      <c r="A135" s="82">
        <v>45</v>
      </c>
      <c r="B135" s="87" t="s">
        <v>162</v>
      </c>
      <c r="C135" s="86">
        <v>1792729823001</v>
      </c>
      <c r="D135" s="103">
        <f>826.2+467.1+698.25</f>
        <v>1991.5500000000002</v>
      </c>
      <c r="E135" s="102">
        <v>3</v>
      </c>
      <c r="F135" s="7" t="s">
        <v>163</v>
      </c>
      <c r="G135" s="10" t="s">
        <v>34</v>
      </c>
    </row>
    <row r="136" spans="1:7" x14ac:dyDescent="0.35">
      <c r="A136" s="84"/>
      <c r="B136" s="87"/>
      <c r="C136" s="86"/>
      <c r="D136" s="103"/>
      <c r="E136" s="102"/>
      <c r="F136" s="7" t="s">
        <v>164</v>
      </c>
      <c r="G136" s="10" t="s">
        <v>34</v>
      </c>
    </row>
    <row r="137" spans="1:7" x14ac:dyDescent="0.35">
      <c r="A137" s="83"/>
      <c r="B137" s="87"/>
      <c r="C137" s="86"/>
      <c r="D137" s="103"/>
      <c r="E137" s="102"/>
      <c r="F137" s="7" t="s">
        <v>165</v>
      </c>
      <c r="G137" s="10" t="s">
        <v>34</v>
      </c>
    </row>
    <row r="138" spans="1:7" ht="26.15" customHeight="1" x14ac:dyDescent="0.35">
      <c r="A138" s="82">
        <v>46</v>
      </c>
      <c r="B138" s="87" t="s">
        <v>166</v>
      </c>
      <c r="C138" s="86" t="s">
        <v>167</v>
      </c>
      <c r="D138" s="103">
        <f>399+93</f>
        <v>492</v>
      </c>
      <c r="E138" s="102">
        <v>2</v>
      </c>
      <c r="F138" s="7" t="s">
        <v>168</v>
      </c>
      <c r="G138" s="10" t="s">
        <v>34</v>
      </c>
    </row>
    <row r="139" spans="1:7" x14ac:dyDescent="0.35">
      <c r="A139" s="83"/>
      <c r="B139" s="87"/>
      <c r="C139" s="86"/>
      <c r="D139" s="103"/>
      <c r="E139" s="102"/>
      <c r="F139" s="7" t="s">
        <v>169</v>
      </c>
      <c r="G139" s="10" t="s">
        <v>34</v>
      </c>
    </row>
    <row r="140" spans="1:7" ht="26.15" customHeight="1" x14ac:dyDescent="0.35">
      <c r="A140" s="82">
        <v>47</v>
      </c>
      <c r="B140" s="87" t="s">
        <v>170</v>
      </c>
      <c r="C140" s="86" t="s">
        <v>171</v>
      </c>
      <c r="D140" s="103">
        <f>431.1+431.1</f>
        <v>862.2</v>
      </c>
      <c r="E140" s="102">
        <v>2</v>
      </c>
      <c r="F140" s="7" t="s">
        <v>172</v>
      </c>
      <c r="G140" s="10" t="s">
        <v>34</v>
      </c>
    </row>
    <row r="141" spans="1:7" x14ac:dyDescent="0.35">
      <c r="A141" s="83"/>
      <c r="B141" s="87"/>
      <c r="C141" s="86"/>
      <c r="D141" s="103"/>
      <c r="E141" s="102"/>
      <c r="F141" s="7" t="s">
        <v>173</v>
      </c>
      <c r="G141" s="10" t="s">
        <v>34</v>
      </c>
    </row>
    <row r="142" spans="1:7" x14ac:dyDescent="0.35">
      <c r="A142" s="8">
        <v>48</v>
      </c>
      <c r="B142" s="24" t="s">
        <v>174</v>
      </c>
      <c r="C142" s="6">
        <v>1790233979001</v>
      </c>
      <c r="D142" s="5">
        <v>642841.02</v>
      </c>
      <c r="E142" s="4">
        <v>1</v>
      </c>
      <c r="F142" s="7" t="s">
        <v>175</v>
      </c>
      <c r="G142" s="10" t="s">
        <v>34</v>
      </c>
    </row>
    <row r="143" spans="1:7" x14ac:dyDescent="0.35">
      <c r="A143" s="82">
        <v>49</v>
      </c>
      <c r="B143" s="76" t="s">
        <v>176</v>
      </c>
      <c r="C143" s="79">
        <v>1713823365001</v>
      </c>
      <c r="D143" s="98">
        <f>2305.5+415.765+249.7+815.94+183.6+193.2+68.09</f>
        <v>4231.7950000000001</v>
      </c>
      <c r="E143" s="100">
        <v>7</v>
      </c>
      <c r="F143" s="7" t="s">
        <v>177</v>
      </c>
      <c r="G143" s="10" t="s">
        <v>34</v>
      </c>
    </row>
    <row r="144" spans="1:7" x14ac:dyDescent="0.35">
      <c r="A144" s="84"/>
      <c r="B144" s="77"/>
      <c r="C144" s="80"/>
      <c r="D144" s="104"/>
      <c r="E144" s="105"/>
      <c r="F144" s="7" t="s">
        <v>178</v>
      </c>
      <c r="G144" s="10" t="s">
        <v>34</v>
      </c>
    </row>
    <row r="145" spans="1:7" x14ac:dyDescent="0.35">
      <c r="A145" s="84"/>
      <c r="B145" s="77"/>
      <c r="C145" s="80"/>
      <c r="D145" s="104"/>
      <c r="E145" s="105"/>
      <c r="F145" s="7" t="s">
        <v>179</v>
      </c>
      <c r="G145" s="10" t="s">
        <v>34</v>
      </c>
    </row>
    <row r="146" spans="1:7" x14ac:dyDescent="0.35">
      <c r="A146" s="84"/>
      <c r="B146" s="77"/>
      <c r="C146" s="80"/>
      <c r="D146" s="104"/>
      <c r="E146" s="105"/>
      <c r="F146" s="45" t="s">
        <v>511</v>
      </c>
      <c r="G146" s="30" t="s">
        <v>34</v>
      </c>
    </row>
    <row r="147" spans="1:7" x14ac:dyDescent="0.35">
      <c r="A147" s="84"/>
      <c r="B147" s="77"/>
      <c r="C147" s="80"/>
      <c r="D147" s="104"/>
      <c r="E147" s="105"/>
      <c r="F147" s="45" t="s">
        <v>516</v>
      </c>
      <c r="G147" s="30" t="s">
        <v>34</v>
      </c>
    </row>
    <row r="148" spans="1:7" x14ac:dyDescent="0.35">
      <c r="A148" s="84"/>
      <c r="B148" s="77"/>
      <c r="C148" s="80"/>
      <c r="D148" s="104"/>
      <c r="E148" s="105"/>
      <c r="F148" s="45" t="s">
        <v>518</v>
      </c>
      <c r="G148" s="30" t="s">
        <v>34</v>
      </c>
    </row>
    <row r="149" spans="1:7" x14ac:dyDescent="0.35">
      <c r="A149" s="83"/>
      <c r="B149" s="78"/>
      <c r="C149" s="81"/>
      <c r="D149" s="99"/>
      <c r="E149" s="101"/>
      <c r="F149" s="45" t="s">
        <v>522</v>
      </c>
      <c r="G149" s="30" t="s">
        <v>34</v>
      </c>
    </row>
    <row r="150" spans="1:7" x14ac:dyDescent="0.35">
      <c r="A150" s="82">
        <v>50</v>
      </c>
      <c r="B150" s="76" t="s">
        <v>180</v>
      </c>
      <c r="C150" s="79">
        <v>1713823365001</v>
      </c>
      <c r="D150" s="98">
        <f>509.6+223.75+223.75+396+402.75+2289+1848+644.4+210.14</f>
        <v>6747.39</v>
      </c>
      <c r="E150" s="100">
        <v>9</v>
      </c>
      <c r="F150" s="7" t="s">
        <v>181</v>
      </c>
      <c r="G150" s="10" t="s">
        <v>34</v>
      </c>
    </row>
    <row r="151" spans="1:7" x14ac:dyDescent="0.35">
      <c r="A151" s="84"/>
      <c r="B151" s="77"/>
      <c r="C151" s="80"/>
      <c r="D151" s="104"/>
      <c r="E151" s="105"/>
      <c r="F151" s="7" t="s">
        <v>182</v>
      </c>
      <c r="G151" s="10" t="s">
        <v>34</v>
      </c>
    </row>
    <row r="152" spans="1:7" x14ac:dyDescent="0.35">
      <c r="A152" s="84"/>
      <c r="B152" s="77"/>
      <c r="C152" s="80"/>
      <c r="D152" s="104"/>
      <c r="E152" s="105"/>
      <c r="F152" s="7" t="s">
        <v>183</v>
      </c>
      <c r="G152" s="10" t="s">
        <v>34</v>
      </c>
    </row>
    <row r="153" spans="1:7" x14ac:dyDescent="0.35">
      <c r="A153" s="84"/>
      <c r="B153" s="77"/>
      <c r="C153" s="80"/>
      <c r="D153" s="104"/>
      <c r="E153" s="105"/>
      <c r="F153" s="7" t="s">
        <v>184</v>
      </c>
      <c r="G153" s="10" t="s">
        <v>34</v>
      </c>
    </row>
    <row r="154" spans="1:7" x14ac:dyDescent="0.35">
      <c r="A154" s="84"/>
      <c r="B154" s="77"/>
      <c r="C154" s="80"/>
      <c r="D154" s="104"/>
      <c r="E154" s="105"/>
      <c r="F154" s="7" t="s">
        <v>185</v>
      </c>
      <c r="G154" s="10" t="s">
        <v>34</v>
      </c>
    </row>
    <row r="155" spans="1:7" x14ac:dyDescent="0.35">
      <c r="A155" s="84"/>
      <c r="B155" s="77"/>
      <c r="C155" s="80"/>
      <c r="D155" s="104"/>
      <c r="E155" s="105"/>
      <c r="F155" s="7" t="s">
        <v>186</v>
      </c>
      <c r="G155" s="10" t="s">
        <v>34</v>
      </c>
    </row>
    <row r="156" spans="1:7" x14ac:dyDescent="0.35">
      <c r="A156" s="84"/>
      <c r="B156" s="77"/>
      <c r="C156" s="80"/>
      <c r="D156" s="104"/>
      <c r="E156" s="105"/>
      <c r="F156" s="7" t="s">
        <v>187</v>
      </c>
      <c r="G156" s="10" t="s">
        <v>34</v>
      </c>
    </row>
    <row r="157" spans="1:7" x14ac:dyDescent="0.35">
      <c r="A157" s="84"/>
      <c r="B157" s="77"/>
      <c r="C157" s="80"/>
      <c r="D157" s="104"/>
      <c r="E157" s="105"/>
      <c r="F157" s="7" t="s">
        <v>188</v>
      </c>
      <c r="G157" s="10" t="s">
        <v>34</v>
      </c>
    </row>
    <row r="158" spans="1:7" x14ac:dyDescent="0.35">
      <c r="A158" s="83"/>
      <c r="B158" s="78"/>
      <c r="C158" s="81"/>
      <c r="D158" s="99"/>
      <c r="E158" s="101"/>
      <c r="F158" s="45" t="s">
        <v>515</v>
      </c>
      <c r="G158" s="30" t="s">
        <v>34</v>
      </c>
    </row>
    <row r="159" spans="1:7" ht="26" x14ac:dyDescent="0.35">
      <c r="A159" s="8">
        <v>51</v>
      </c>
      <c r="B159" s="24" t="s">
        <v>189</v>
      </c>
      <c r="C159" s="15">
        <v>1792113636001</v>
      </c>
      <c r="D159" s="5">
        <v>311605</v>
      </c>
      <c r="E159" s="4">
        <v>1</v>
      </c>
      <c r="F159" s="7" t="s">
        <v>190</v>
      </c>
      <c r="G159" s="10" t="s">
        <v>34</v>
      </c>
    </row>
    <row r="160" spans="1:7" x14ac:dyDescent="0.35">
      <c r="A160" s="8">
        <v>52</v>
      </c>
      <c r="B160" s="24" t="s">
        <v>191</v>
      </c>
      <c r="C160" s="14">
        <v>1205994120001</v>
      </c>
      <c r="D160" s="5">
        <v>22360.5</v>
      </c>
      <c r="E160" s="4">
        <v>1</v>
      </c>
      <c r="F160" s="7" t="s">
        <v>192</v>
      </c>
      <c r="G160" s="10" t="s">
        <v>34</v>
      </c>
    </row>
    <row r="161" spans="1:7" x14ac:dyDescent="0.35">
      <c r="A161" s="8">
        <v>53</v>
      </c>
      <c r="B161" s="24" t="s">
        <v>193</v>
      </c>
      <c r="C161" s="14">
        <v>1792083354001</v>
      </c>
      <c r="D161" s="5">
        <v>1155</v>
      </c>
      <c r="E161" s="4">
        <v>1</v>
      </c>
      <c r="F161" s="7" t="s">
        <v>194</v>
      </c>
      <c r="G161" s="10" t="s">
        <v>34</v>
      </c>
    </row>
    <row r="162" spans="1:7" x14ac:dyDescent="0.35">
      <c r="A162" s="8">
        <v>54</v>
      </c>
      <c r="B162" s="24" t="s">
        <v>195</v>
      </c>
      <c r="C162" s="14">
        <v>1790824977001</v>
      </c>
      <c r="D162" s="5">
        <v>624</v>
      </c>
      <c r="E162" s="4">
        <v>1</v>
      </c>
      <c r="F162" s="7" t="s">
        <v>196</v>
      </c>
      <c r="G162" s="10" t="s">
        <v>34</v>
      </c>
    </row>
    <row r="163" spans="1:7" x14ac:dyDescent="0.35">
      <c r="A163" s="8">
        <v>55</v>
      </c>
      <c r="B163" s="24" t="s">
        <v>197</v>
      </c>
      <c r="C163" s="14">
        <v>1716431521001</v>
      </c>
      <c r="D163" s="5">
        <v>1730</v>
      </c>
      <c r="E163" s="4">
        <v>1</v>
      </c>
      <c r="F163" s="7" t="s">
        <v>198</v>
      </c>
      <c r="G163" s="10" t="s">
        <v>59</v>
      </c>
    </row>
    <row r="164" spans="1:7" x14ac:dyDescent="0.35">
      <c r="A164" s="8">
        <v>56</v>
      </c>
      <c r="B164" s="24" t="s">
        <v>199</v>
      </c>
      <c r="C164" s="14">
        <v>1002074886001</v>
      </c>
      <c r="D164" s="5">
        <v>3980</v>
      </c>
      <c r="E164" s="4">
        <v>1</v>
      </c>
      <c r="F164" s="7" t="s">
        <v>200</v>
      </c>
      <c r="G164" s="10" t="s">
        <v>59</v>
      </c>
    </row>
    <row r="165" spans="1:7" ht="26" x14ac:dyDescent="0.35">
      <c r="A165" s="8">
        <v>57</v>
      </c>
      <c r="B165" s="24" t="s">
        <v>201</v>
      </c>
      <c r="C165" s="16" t="s">
        <v>202</v>
      </c>
      <c r="D165" s="5">
        <v>4950</v>
      </c>
      <c r="E165" s="4">
        <v>1</v>
      </c>
      <c r="F165" s="7" t="s">
        <v>203</v>
      </c>
      <c r="G165" s="10" t="s">
        <v>59</v>
      </c>
    </row>
    <row r="166" spans="1:7" ht="26" x14ac:dyDescent="0.35">
      <c r="A166" s="8">
        <v>58</v>
      </c>
      <c r="B166" s="24" t="s">
        <v>204</v>
      </c>
      <c r="C166" s="16" t="s">
        <v>205</v>
      </c>
      <c r="D166" s="5">
        <v>5000</v>
      </c>
      <c r="E166" s="4">
        <v>1</v>
      </c>
      <c r="F166" s="7" t="s">
        <v>206</v>
      </c>
      <c r="G166" s="10" t="s">
        <v>59</v>
      </c>
    </row>
    <row r="167" spans="1:7" x14ac:dyDescent="0.35">
      <c r="A167" s="8">
        <v>59</v>
      </c>
      <c r="B167" s="24" t="s">
        <v>207</v>
      </c>
      <c r="C167" s="14">
        <v>1717434656001</v>
      </c>
      <c r="D167" s="5">
        <v>3303.97</v>
      </c>
      <c r="E167" s="4">
        <v>1</v>
      </c>
      <c r="F167" s="7" t="s">
        <v>208</v>
      </c>
      <c r="G167" s="10" t="s">
        <v>59</v>
      </c>
    </row>
    <row r="168" spans="1:7" ht="39" x14ac:dyDescent="0.35">
      <c r="A168" s="8">
        <v>60</v>
      </c>
      <c r="B168" s="24" t="s">
        <v>209</v>
      </c>
      <c r="C168" s="16" t="s">
        <v>210</v>
      </c>
      <c r="D168" s="5">
        <v>2000</v>
      </c>
      <c r="E168" s="4">
        <v>1</v>
      </c>
      <c r="F168" s="7" t="s">
        <v>211</v>
      </c>
      <c r="G168" s="10" t="s">
        <v>59</v>
      </c>
    </row>
    <row r="169" spans="1:7" x14ac:dyDescent="0.35">
      <c r="A169" s="8">
        <v>61</v>
      </c>
      <c r="B169" s="24" t="s">
        <v>212</v>
      </c>
      <c r="C169" s="14">
        <v>1712997053001</v>
      </c>
      <c r="D169" s="5">
        <v>3500</v>
      </c>
      <c r="E169" s="4">
        <v>1</v>
      </c>
      <c r="F169" s="7" t="s">
        <v>213</v>
      </c>
      <c r="G169" s="10" t="s">
        <v>59</v>
      </c>
    </row>
    <row r="170" spans="1:7" x14ac:dyDescent="0.35">
      <c r="A170" s="8">
        <v>62</v>
      </c>
      <c r="B170" s="24" t="s">
        <v>214</v>
      </c>
      <c r="C170" s="16" t="s">
        <v>215</v>
      </c>
      <c r="D170" s="5">
        <v>3857.16</v>
      </c>
      <c r="E170" s="4">
        <v>1</v>
      </c>
      <c r="F170" s="7" t="s">
        <v>216</v>
      </c>
      <c r="G170" s="10" t="s">
        <v>59</v>
      </c>
    </row>
    <row r="171" spans="1:7" x14ac:dyDescent="0.35">
      <c r="A171" s="8">
        <v>63</v>
      </c>
      <c r="B171" s="24" t="s">
        <v>217</v>
      </c>
      <c r="C171" s="14">
        <v>1714087630001</v>
      </c>
      <c r="D171" s="5">
        <v>6216</v>
      </c>
      <c r="E171" s="4">
        <v>1</v>
      </c>
      <c r="F171" s="7" t="s">
        <v>218</v>
      </c>
      <c r="G171" s="10" t="s">
        <v>59</v>
      </c>
    </row>
    <row r="172" spans="1:7" x14ac:dyDescent="0.35">
      <c r="A172" s="8">
        <v>64</v>
      </c>
      <c r="B172" s="24" t="s">
        <v>219</v>
      </c>
      <c r="C172" s="14">
        <v>1708966435001</v>
      </c>
      <c r="D172" s="5">
        <v>5875</v>
      </c>
      <c r="E172" s="4">
        <v>1</v>
      </c>
      <c r="F172" s="7" t="s">
        <v>220</v>
      </c>
      <c r="G172" s="10" t="s">
        <v>59</v>
      </c>
    </row>
    <row r="173" spans="1:7" ht="39" x14ac:dyDescent="0.35">
      <c r="A173" s="8">
        <v>65</v>
      </c>
      <c r="B173" s="24" t="s">
        <v>221</v>
      </c>
      <c r="C173" s="14">
        <v>1792231396001</v>
      </c>
      <c r="D173" s="5">
        <v>6227</v>
      </c>
      <c r="E173" s="4">
        <v>1</v>
      </c>
      <c r="F173" s="7" t="s">
        <v>222</v>
      </c>
      <c r="G173" s="10" t="s">
        <v>59</v>
      </c>
    </row>
    <row r="174" spans="1:7" ht="26" x14ac:dyDescent="0.35">
      <c r="A174" s="8">
        <v>66</v>
      </c>
      <c r="B174" s="24" t="s">
        <v>223</v>
      </c>
      <c r="C174" s="14">
        <v>1792257344001</v>
      </c>
      <c r="D174" s="5">
        <v>5960.62</v>
      </c>
      <c r="E174" s="4">
        <v>1</v>
      </c>
      <c r="F174" s="7" t="s">
        <v>224</v>
      </c>
      <c r="G174" s="10" t="s">
        <v>59</v>
      </c>
    </row>
    <row r="175" spans="1:7" ht="26" x14ac:dyDescent="0.35">
      <c r="A175" s="8">
        <v>67</v>
      </c>
      <c r="B175" s="24" t="s">
        <v>225</v>
      </c>
      <c r="C175" s="14">
        <v>1703893022001</v>
      </c>
      <c r="D175" s="5">
        <v>5394.05</v>
      </c>
      <c r="E175" s="4">
        <v>1</v>
      </c>
      <c r="F175" s="7" t="s">
        <v>226</v>
      </c>
      <c r="G175" s="10" t="s">
        <v>59</v>
      </c>
    </row>
    <row r="176" spans="1:7" x14ac:dyDescent="0.35">
      <c r="A176" s="82">
        <v>68</v>
      </c>
      <c r="B176" s="76" t="s">
        <v>227</v>
      </c>
      <c r="C176" s="79">
        <v>1705676912001</v>
      </c>
      <c r="D176" s="5">
        <v>144000</v>
      </c>
      <c r="E176" s="4">
        <v>1</v>
      </c>
      <c r="F176" s="7" t="s">
        <v>228</v>
      </c>
      <c r="G176" s="10" t="s">
        <v>25</v>
      </c>
    </row>
    <row r="177" spans="1:7" x14ac:dyDescent="0.35">
      <c r="A177" s="83"/>
      <c r="B177" s="78"/>
      <c r="C177" s="81"/>
      <c r="D177" s="69">
        <v>1045000</v>
      </c>
      <c r="E177" s="68">
        <v>1</v>
      </c>
      <c r="F177" s="64" t="s">
        <v>601</v>
      </c>
      <c r="G177" s="67" t="s">
        <v>67</v>
      </c>
    </row>
    <row r="178" spans="1:7" x14ac:dyDescent="0.35">
      <c r="A178" s="8">
        <v>69</v>
      </c>
      <c r="B178" s="24" t="s">
        <v>229</v>
      </c>
      <c r="C178" s="6">
        <v>1707932545001</v>
      </c>
      <c r="D178" s="5">
        <v>163214.75</v>
      </c>
      <c r="E178" s="4">
        <v>1</v>
      </c>
      <c r="F178" s="7" t="s">
        <v>230</v>
      </c>
      <c r="G178" s="10" t="s">
        <v>67</v>
      </c>
    </row>
    <row r="179" spans="1:7" ht="26" x14ac:dyDescent="0.35">
      <c r="A179" s="8">
        <v>70</v>
      </c>
      <c r="B179" s="24" t="s">
        <v>231</v>
      </c>
      <c r="C179" s="6" t="s">
        <v>232</v>
      </c>
      <c r="D179" s="5">
        <v>7080</v>
      </c>
      <c r="E179" s="4">
        <v>1</v>
      </c>
      <c r="F179" s="7" t="s">
        <v>233</v>
      </c>
      <c r="G179" s="10" t="s">
        <v>234</v>
      </c>
    </row>
    <row r="180" spans="1:7" x14ac:dyDescent="0.35">
      <c r="A180" s="8">
        <v>71</v>
      </c>
      <c r="B180" s="24" t="s">
        <v>235</v>
      </c>
      <c r="C180" s="6">
        <v>1706898002001</v>
      </c>
      <c r="D180" s="5">
        <v>1319990</v>
      </c>
      <c r="E180" s="4">
        <v>1</v>
      </c>
      <c r="F180" s="7" t="s">
        <v>236</v>
      </c>
      <c r="G180" s="10" t="s">
        <v>67</v>
      </c>
    </row>
    <row r="181" spans="1:7" x14ac:dyDescent="0.35">
      <c r="A181" s="8">
        <v>72</v>
      </c>
      <c r="B181" s="24" t="s">
        <v>237</v>
      </c>
      <c r="C181" s="6" t="s">
        <v>238</v>
      </c>
      <c r="D181" s="5">
        <v>35212.22</v>
      </c>
      <c r="E181" s="4">
        <v>1</v>
      </c>
      <c r="F181" s="7" t="s">
        <v>239</v>
      </c>
      <c r="G181" s="10" t="s">
        <v>67</v>
      </c>
    </row>
    <row r="182" spans="1:7" ht="26" x14ac:dyDescent="0.35">
      <c r="A182" s="8">
        <v>73</v>
      </c>
      <c r="B182" s="24" t="s">
        <v>240</v>
      </c>
      <c r="C182" s="6">
        <v>1791774906001</v>
      </c>
      <c r="D182" s="5">
        <v>141302.94</v>
      </c>
      <c r="E182" s="4">
        <v>1</v>
      </c>
      <c r="F182" s="7" t="s">
        <v>241</v>
      </c>
      <c r="G182" s="10" t="s">
        <v>67</v>
      </c>
    </row>
    <row r="183" spans="1:7" ht="26" x14ac:dyDescent="0.35">
      <c r="A183" s="8">
        <v>74</v>
      </c>
      <c r="B183" s="24" t="s">
        <v>242</v>
      </c>
      <c r="C183" s="6">
        <v>1713996294001</v>
      </c>
      <c r="D183" s="5">
        <v>23000</v>
      </c>
      <c r="E183" s="4">
        <v>1</v>
      </c>
      <c r="F183" s="7" t="s">
        <v>243</v>
      </c>
      <c r="G183" s="10" t="s">
        <v>67</v>
      </c>
    </row>
    <row r="184" spans="1:7" x14ac:dyDescent="0.35">
      <c r="A184" s="8">
        <v>75</v>
      </c>
      <c r="B184" s="24" t="s">
        <v>244</v>
      </c>
      <c r="C184" s="6">
        <v>1720337607001</v>
      </c>
      <c r="D184" s="5">
        <v>49499.87</v>
      </c>
      <c r="E184" s="4">
        <v>1</v>
      </c>
      <c r="F184" s="7" t="s">
        <v>245</v>
      </c>
      <c r="G184" s="10" t="s">
        <v>67</v>
      </c>
    </row>
    <row r="185" spans="1:7" x14ac:dyDescent="0.35">
      <c r="A185" s="8">
        <v>76</v>
      </c>
      <c r="B185" s="24" t="s">
        <v>246</v>
      </c>
      <c r="C185" s="6">
        <v>0</v>
      </c>
      <c r="D185" s="5">
        <v>65550</v>
      </c>
      <c r="E185" s="4">
        <v>1</v>
      </c>
      <c r="F185" s="7" t="s">
        <v>247</v>
      </c>
      <c r="G185" s="10" t="s">
        <v>248</v>
      </c>
    </row>
    <row r="186" spans="1:7" x14ac:dyDescent="0.35">
      <c r="A186" s="8">
        <v>77</v>
      </c>
      <c r="B186" s="24" t="s">
        <v>249</v>
      </c>
      <c r="C186" s="6">
        <v>1792332214001</v>
      </c>
      <c r="D186" s="5">
        <v>3598230</v>
      </c>
      <c r="E186" s="4">
        <v>1</v>
      </c>
      <c r="F186" s="7" t="s">
        <v>250</v>
      </c>
      <c r="G186" s="10" t="s">
        <v>251</v>
      </c>
    </row>
    <row r="187" spans="1:7" ht="26" x14ac:dyDescent="0.35">
      <c r="A187" s="8">
        <v>78</v>
      </c>
      <c r="B187" s="24" t="s">
        <v>252</v>
      </c>
      <c r="C187" s="6" t="s">
        <v>253</v>
      </c>
      <c r="D187" s="5">
        <v>32826.83</v>
      </c>
      <c r="E187" s="4">
        <v>1</v>
      </c>
      <c r="F187" s="7" t="s">
        <v>254</v>
      </c>
      <c r="G187" s="10" t="s">
        <v>67</v>
      </c>
    </row>
    <row r="188" spans="1:7" ht="26" x14ac:dyDescent="0.35">
      <c r="A188" s="8">
        <v>79</v>
      </c>
      <c r="B188" s="24" t="s">
        <v>255</v>
      </c>
      <c r="C188" s="6">
        <v>1792653274001</v>
      </c>
      <c r="D188" s="5">
        <v>1851.5</v>
      </c>
      <c r="E188" s="4">
        <v>1</v>
      </c>
      <c r="F188" s="7" t="s">
        <v>256</v>
      </c>
      <c r="G188" s="10" t="s">
        <v>34</v>
      </c>
    </row>
    <row r="189" spans="1:7" ht="39" x14ac:dyDescent="0.35">
      <c r="A189" s="8">
        <v>80</v>
      </c>
      <c r="B189" s="24" t="s">
        <v>257</v>
      </c>
      <c r="C189" s="6">
        <v>1792653274001</v>
      </c>
      <c r="D189" s="5">
        <v>3899</v>
      </c>
      <c r="E189" s="4">
        <v>1</v>
      </c>
      <c r="F189" s="7" t="s">
        <v>258</v>
      </c>
      <c r="G189" s="10" t="s">
        <v>34</v>
      </c>
    </row>
    <row r="190" spans="1:7" ht="39" x14ac:dyDescent="0.35">
      <c r="A190" s="8">
        <v>81</v>
      </c>
      <c r="B190" s="24" t="s">
        <v>259</v>
      </c>
      <c r="C190" s="6">
        <v>1792640547001</v>
      </c>
      <c r="D190" s="5">
        <v>1345</v>
      </c>
      <c r="E190" s="4">
        <v>1</v>
      </c>
      <c r="F190" s="7" t="s">
        <v>260</v>
      </c>
      <c r="G190" s="10" t="s">
        <v>34</v>
      </c>
    </row>
    <row r="191" spans="1:7" ht="39" x14ac:dyDescent="0.35">
      <c r="A191" s="8">
        <v>82</v>
      </c>
      <c r="B191" s="24" t="s">
        <v>47</v>
      </c>
      <c r="C191" s="6">
        <v>1792659345001</v>
      </c>
      <c r="D191" s="5">
        <v>1500.6</v>
      </c>
      <c r="E191" s="4">
        <v>1</v>
      </c>
      <c r="F191" s="7" t="s">
        <v>261</v>
      </c>
      <c r="G191" s="10" t="s">
        <v>34</v>
      </c>
    </row>
    <row r="192" spans="1:7" ht="26" x14ac:dyDescent="0.35">
      <c r="A192" s="8">
        <v>83</v>
      </c>
      <c r="B192" s="24" t="s">
        <v>262</v>
      </c>
      <c r="C192" s="6">
        <v>1792746205001</v>
      </c>
      <c r="D192" s="5">
        <v>183</v>
      </c>
      <c r="E192" s="4">
        <v>1</v>
      </c>
      <c r="F192" s="7" t="s">
        <v>263</v>
      </c>
      <c r="G192" s="10" t="s">
        <v>34</v>
      </c>
    </row>
    <row r="193" spans="1:7" ht="26" x14ac:dyDescent="0.35">
      <c r="A193" s="8">
        <v>84</v>
      </c>
      <c r="B193" s="24" t="s">
        <v>264</v>
      </c>
      <c r="C193" s="6">
        <v>1792657954001</v>
      </c>
      <c r="D193" s="5">
        <v>1564</v>
      </c>
      <c r="E193" s="4">
        <v>1</v>
      </c>
      <c r="F193" s="7" t="s">
        <v>265</v>
      </c>
      <c r="G193" s="10" t="s">
        <v>34</v>
      </c>
    </row>
    <row r="194" spans="1:7" x14ac:dyDescent="0.35">
      <c r="A194" s="8">
        <v>85</v>
      </c>
      <c r="B194" s="24" t="s">
        <v>102</v>
      </c>
      <c r="C194" s="6">
        <v>1792659604001</v>
      </c>
      <c r="D194" s="5">
        <v>3775.5</v>
      </c>
      <c r="E194" s="4">
        <v>1</v>
      </c>
      <c r="F194" s="7" t="s">
        <v>266</v>
      </c>
      <c r="G194" s="10" t="s">
        <v>34</v>
      </c>
    </row>
    <row r="195" spans="1:7" ht="26.15" customHeight="1" x14ac:dyDescent="0.35">
      <c r="A195" s="82">
        <v>86</v>
      </c>
      <c r="B195" s="76" t="s">
        <v>267</v>
      </c>
      <c r="C195" s="79">
        <v>1790015785001</v>
      </c>
      <c r="D195" s="98">
        <f>500+665</f>
        <v>1165</v>
      </c>
      <c r="E195" s="100">
        <v>2</v>
      </c>
      <c r="F195" s="7" t="s">
        <v>268</v>
      </c>
      <c r="G195" s="10" t="s">
        <v>34</v>
      </c>
    </row>
    <row r="196" spans="1:7" x14ac:dyDescent="0.35">
      <c r="A196" s="83"/>
      <c r="B196" s="78"/>
      <c r="C196" s="81"/>
      <c r="D196" s="99"/>
      <c r="E196" s="101"/>
      <c r="F196" s="7" t="s">
        <v>269</v>
      </c>
      <c r="G196" s="10" t="s">
        <v>34</v>
      </c>
    </row>
    <row r="197" spans="1:7" ht="26" x14ac:dyDescent="0.35">
      <c r="A197" s="8">
        <v>87</v>
      </c>
      <c r="B197" s="24" t="s">
        <v>270</v>
      </c>
      <c r="C197" s="6">
        <v>1792308194001</v>
      </c>
      <c r="D197" s="5">
        <v>642.5</v>
      </c>
      <c r="E197" s="4">
        <v>1</v>
      </c>
      <c r="F197" s="7" t="s">
        <v>271</v>
      </c>
      <c r="G197" s="10" t="s">
        <v>34</v>
      </c>
    </row>
    <row r="198" spans="1:7" ht="26" x14ac:dyDescent="0.35">
      <c r="A198" s="8">
        <v>88</v>
      </c>
      <c r="B198" s="24" t="s">
        <v>272</v>
      </c>
      <c r="C198" s="6">
        <v>1792308194001</v>
      </c>
      <c r="D198" s="5">
        <v>220</v>
      </c>
      <c r="E198" s="4">
        <v>1</v>
      </c>
      <c r="F198" s="7" t="s">
        <v>273</v>
      </c>
      <c r="G198" s="10" t="s">
        <v>34</v>
      </c>
    </row>
    <row r="199" spans="1:7" x14ac:dyDescent="0.35">
      <c r="A199" s="82">
        <v>89</v>
      </c>
      <c r="B199" s="76" t="s">
        <v>274</v>
      </c>
      <c r="C199" s="79">
        <v>1715241525001</v>
      </c>
      <c r="D199" s="98">
        <f>253.5+150+76.5+187.5+149.6+327.8+3980.84</f>
        <v>5125.74</v>
      </c>
      <c r="E199" s="100">
        <f>6+13</f>
        <v>19</v>
      </c>
      <c r="F199" s="7" t="s">
        <v>275</v>
      </c>
      <c r="G199" s="10" t="s">
        <v>34</v>
      </c>
    </row>
    <row r="200" spans="1:7" x14ac:dyDescent="0.35">
      <c r="A200" s="84"/>
      <c r="B200" s="77"/>
      <c r="C200" s="80"/>
      <c r="D200" s="104"/>
      <c r="E200" s="105"/>
      <c r="F200" s="7" t="s">
        <v>276</v>
      </c>
      <c r="G200" s="10" t="s">
        <v>34</v>
      </c>
    </row>
    <row r="201" spans="1:7" x14ac:dyDescent="0.35">
      <c r="A201" s="84"/>
      <c r="B201" s="77"/>
      <c r="C201" s="80"/>
      <c r="D201" s="104"/>
      <c r="E201" s="105"/>
      <c r="F201" s="7" t="s">
        <v>277</v>
      </c>
      <c r="G201" s="10" t="s">
        <v>34</v>
      </c>
    </row>
    <row r="202" spans="1:7" x14ac:dyDescent="0.35">
      <c r="A202" s="84"/>
      <c r="B202" s="77"/>
      <c r="C202" s="80"/>
      <c r="D202" s="104"/>
      <c r="E202" s="105"/>
      <c r="F202" s="7" t="s">
        <v>278</v>
      </c>
      <c r="G202" s="10" t="s">
        <v>34</v>
      </c>
    </row>
    <row r="203" spans="1:7" x14ac:dyDescent="0.35">
      <c r="A203" s="84"/>
      <c r="B203" s="77"/>
      <c r="C203" s="80"/>
      <c r="D203" s="104"/>
      <c r="E203" s="105"/>
      <c r="F203" s="7" t="s">
        <v>279</v>
      </c>
      <c r="G203" s="10" t="s">
        <v>34</v>
      </c>
    </row>
    <row r="204" spans="1:7" x14ac:dyDescent="0.35">
      <c r="A204" s="84"/>
      <c r="B204" s="77"/>
      <c r="C204" s="80"/>
      <c r="D204" s="104"/>
      <c r="E204" s="105"/>
      <c r="F204" s="55" t="s">
        <v>280</v>
      </c>
      <c r="G204" s="57" t="s">
        <v>34</v>
      </c>
    </row>
    <row r="205" spans="1:7" x14ac:dyDescent="0.35">
      <c r="A205" s="84"/>
      <c r="B205" s="77"/>
      <c r="C205" s="80"/>
      <c r="D205" s="104"/>
      <c r="E205" s="105"/>
      <c r="F205" s="57" t="s">
        <v>571</v>
      </c>
      <c r="G205" s="57" t="s">
        <v>34</v>
      </c>
    </row>
    <row r="206" spans="1:7" x14ac:dyDescent="0.35">
      <c r="A206" s="84"/>
      <c r="B206" s="77"/>
      <c r="C206" s="80"/>
      <c r="D206" s="104"/>
      <c r="E206" s="105"/>
      <c r="F206" s="57" t="s">
        <v>572</v>
      </c>
      <c r="G206" s="57" t="s">
        <v>34</v>
      </c>
    </row>
    <row r="207" spans="1:7" x14ac:dyDescent="0.35">
      <c r="A207" s="84"/>
      <c r="B207" s="77"/>
      <c r="C207" s="80"/>
      <c r="D207" s="104"/>
      <c r="E207" s="105"/>
      <c r="F207" s="57" t="s">
        <v>573</v>
      </c>
      <c r="G207" s="57" t="s">
        <v>34</v>
      </c>
    </row>
    <row r="208" spans="1:7" x14ac:dyDescent="0.35">
      <c r="A208" s="84"/>
      <c r="B208" s="77"/>
      <c r="C208" s="80"/>
      <c r="D208" s="104"/>
      <c r="E208" s="105"/>
      <c r="F208" s="57" t="s">
        <v>574</v>
      </c>
      <c r="G208" s="57" t="s">
        <v>34</v>
      </c>
    </row>
    <row r="209" spans="1:7" x14ac:dyDescent="0.35">
      <c r="A209" s="84"/>
      <c r="B209" s="77"/>
      <c r="C209" s="80"/>
      <c r="D209" s="104"/>
      <c r="E209" s="105"/>
      <c r="F209" s="57" t="s">
        <v>575</v>
      </c>
      <c r="G209" s="57" t="s">
        <v>34</v>
      </c>
    </row>
    <row r="210" spans="1:7" x14ac:dyDescent="0.35">
      <c r="A210" s="84"/>
      <c r="B210" s="77"/>
      <c r="C210" s="80"/>
      <c r="D210" s="104"/>
      <c r="E210" s="105"/>
      <c r="F210" s="57" t="s">
        <v>576</v>
      </c>
      <c r="G210" s="57" t="s">
        <v>34</v>
      </c>
    </row>
    <row r="211" spans="1:7" x14ac:dyDescent="0.35">
      <c r="A211" s="84"/>
      <c r="B211" s="77"/>
      <c r="C211" s="80"/>
      <c r="D211" s="104"/>
      <c r="E211" s="105"/>
      <c r="F211" s="57" t="s">
        <v>577</v>
      </c>
      <c r="G211" s="57" t="s">
        <v>34</v>
      </c>
    </row>
    <row r="212" spans="1:7" x14ac:dyDescent="0.35">
      <c r="A212" s="84"/>
      <c r="B212" s="77"/>
      <c r="C212" s="80"/>
      <c r="D212" s="104"/>
      <c r="E212" s="105"/>
      <c r="F212" s="57" t="s">
        <v>578</v>
      </c>
      <c r="G212" s="57" t="s">
        <v>34</v>
      </c>
    </row>
    <row r="213" spans="1:7" x14ac:dyDescent="0.35">
      <c r="A213" s="84"/>
      <c r="B213" s="77"/>
      <c r="C213" s="80"/>
      <c r="D213" s="104"/>
      <c r="E213" s="105"/>
      <c r="F213" s="57" t="s">
        <v>579</v>
      </c>
      <c r="G213" s="57" t="s">
        <v>34</v>
      </c>
    </row>
    <row r="214" spans="1:7" x14ac:dyDescent="0.35">
      <c r="A214" s="84"/>
      <c r="B214" s="77"/>
      <c r="C214" s="80"/>
      <c r="D214" s="104"/>
      <c r="E214" s="105"/>
      <c r="F214" s="57" t="s">
        <v>580</v>
      </c>
      <c r="G214" s="57" t="s">
        <v>34</v>
      </c>
    </row>
    <row r="215" spans="1:7" x14ac:dyDescent="0.35">
      <c r="A215" s="84"/>
      <c r="B215" s="77"/>
      <c r="C215" s="80"/>
      <c r="D215" s="104"/>
      <c r="E215" s="105"/>
      <c r="F215" s="57" t="s">
        <v>581</v>
      </c>
      <c r="G215" s="57" t="s">
        <v>34</v>
      </c>
    </row>
    <row r="216" spans="1:7" x14ac:dyDescent="0.35">
      <c r="A216" s="84"/>
      <c r="B216" s="77"/>
      <c r="C216" s="80"/>
      <c r="D216" s="104"/>
      <c r="E216" s="105"/>
      <c r="F216" s="57" t="s">
        <v>582</v>
      </c>
      <c r="G216" s="57" t="s">
        <v>34</v>
      </c>
    </row>
    <row r="217" spans="1:7" x14ac:dyDescent="0.35">
      <c r="A217" s="83"/>
      <c r="B217" s="78"/>
      <c r="C217" s="81"/>
      <c r="D217" s="99"/>
      <c r="E217" s="101"/>
      <c r="F217" s="57" t="s">
        <v>583</v>
      </c>
      <c r="G217" s="57" t="s">
        <v>34</v>
      </c>
    </row>
    <row r="218" spans="1:7" x14ac:dyDescent="0.35">
      <c r="A218" s="82">
        <v>90</v>
      </c>
      <c r="B218" s="76" t="s">
        <v>281</v>
      </c>
      <c r="C218" s="79" t="s">
        <v>282</v>
      </c>
      <c r="D218" s="98">
        <f>1134+2700+3348+8822.6+4337.88+1031.28+18964.32</f>
        <v>40338.080000000002</v>
      </c>
      <c r="E218" s="100">
        <v>7</v>
      </c>
      <c r="F218" s="7" t="s">
        <v>283</v>
      </c>
      <c r="G218" s="10" t="s">
        <v>34</v>
      </c>
    </row>
    <row r="219" spans="1:7" x14ac:dyDescent="0.35">
      <c r="A219" s="84"/>
      <c r="B219" s="77"/>
      <c r="C219" s="80"/>
      <c r="D219" s="104"/>
      <c r="E219" s="105"/>
      <c r="F219" s="7" t="s">
        <v>284</v>
      </c>
      <c r="G219" s="10" t="s">
        <v>34</v>
      </c>
    </row>
    <row r="220" spans="1:7" x14ac:dyDescent="0.35">
      <c r="A220" s="84"/>
      <c r="B220" s="77"/>
      <c r="C220" s="80"/>
      <c r="D220" s="104"/>
      <c r="E220" s="105"/>
      <c r="F220" s="7" t="s">
        <v>285</v>
      </c>
      <c r="G220" s="10" t="s">
        <v>34</v>
      </c>
    </row>
    <row r="221" spans="1:7" x14ac:dyDescent="0.35">
      <c r="A221" s="84"/>
      <c r="B221" s="77"/>
      <c r="C221" s="80"/>
      <c r="D221" s="104"/>
      <c r="E221" s="105"/>
      <c r="F221" s="7" t="s">
        <v>286</v>
      </c>
      <c r="G221" s="10" t="s">
        <v>34</v>
      </c>
    </row>
    <row r="222" spans="1:7" x14ac:dyDescent="0.35">
      <c r="A222" s="84"/>
      <c r="B222" s="77"/>
      <c r="C222" s="80"/>
      <c r="D222" s="104"/>
      <c r="E222" s="105"/>
      <c r="F222" s="7" t="s">
        <v>287</v>
      </c>
      <c r="G222" s="10" t="s">
        <v>34</v>
      </c>
    </row>
    <row r="223" spans="1:7" x14ac:dyDescent="0.35">
      <c r="A223" s="84"/>
      <c r="B223" s="77"/>
      <c r="C223" s="80"/>
      <c r="D223" s="104"/>
      <c r="E223" s="105"/>
      <c r="F223" s="7" t="s">
        <v>288</v>
      </c>
      <c r="G223" s="10" t="s">
        <v>34</v>
      </c>
    </row>
    <row r="224" spans="1:7" x14ac:dyDescent="0.35">
      <c r="A224" s="83"/>
      <c r="B224" s="78"/>
      <c r="C224" s="81"/>
      <c r="D224" s="99"/>
      <c r="E224" s="101"/>
      <c r="F224" s="7" t="s">
        <v>289</v>
      </c>
      <c r="G224" s="10" t="s">
        <v>34</v>
      </c>
    </row>
    <row r="225" spans="1:7" x14ac:dyDescent="0.35">
      <c r="A225" s="82">
        <v>91</v>
      </c>
      <c r="B225" s="76" t="s">
        <v>290</v>
      </c>
      <c r="C225" s="79">
        <v>1710059575001</v>
      </c>
      <c r="D225" s="98">
        <v>447.5</v>
      </c>
      <c r="E225" s="100">
        <f>1+3</f>
        <v>4</v>
      </c>
      <c r="F225" s="7" t="s">
        <v>291</v>
      </c>
      <c r="G225" s="10" t="s">
        <v>34</v>
      </c>
    </row>
    <row r="226" spans="1:7" x14ac:dyDescent="0.35">
      <c r="A226" s="84"/>
      <c r="B226" s="77"/>
      <c r="C226" s="80"/>
      <c r="D226" s="104"/>
      <c r="E226" s="105"/>
      <c r="F226" s="57" t="s">
        <v>584</v>
      </c>
      <c r="G226" s="57" t="s">
        <v>34</v>
      </c>
    </row>
    <row r="227" spans="1:7" x14ac:dyDescent="0.35">
      <c r="A227" s="84"/>
      <c r="B227" s="77"/>
      <c r="C227" s="80"/>
      <c r="D227" s="104"/>
      <c r="E227" s="105"/>
      <c r="F227" s="57" t="s">
        <v>585</v>
      </c>
      <c r="G227" s="57" t="s">
        <v>34</v>
      </c>
    </row>
    <row r="228" spans="1:7" x14ac:dyDescent="0.35">
      <c r="A228" s="83"/>
      <c r="B228" s="78"/>
      <c r="C228" s="81"/>
      <c r="D228" s="99"/>
      <c r="E228" s="101"/>
      <c r="F228" s="57" t="s">
        <v>586</v>
      </c>
      <c r="G228" s="57" t="s">
        <v>34</v>
      </c>
    </row>
    <row r="229" spans="1:7" x14ac:dyDescent="0.35">
      <c r="A229" s="8">
        <v>92</v>
      </c>
      <c r="B229" s="24" t="s">
        <v>292</v>
      </c>
      <c r="C229" s="6">
        <v>1793079024001</v>
      </c>
      <c r="D229" s="5">
        <v>934.08</v>
      </c>
      <c r="E229" s="4">
        <v>1</v>
      </c>
      <c r="F229" s="7" t="s">
        <v>293</v>
      </c>
      <c r="G229" s="10" t="s">
        <v>59</v>
      </c>
    </row>
    <row r="230" spans="1:7" ht="26" x14ac:dyDescent="0.35">
      <c r="A230" s="8">
        <v>93</v>
      </c>
      <c r="B230" s="24" t="s">
        <v>294</v>
      </c>
      <c r="C230" s="6">
        <v>1720247715001</v>
      </c>
      <c r="D230" s="5">
        <v>6250</v>
      </c>
      <c r="E230" s="4">
        <v>1</v>
      </c>
      <c r="F230" s="7" t="s">
        <v>295</v>
      </c>
      <c r="G230" s="10" t="s">
        <v>59</v>
      </c>
    </row>
    <row r="231" spans="1:7" x14ac:dyDescent="0.35">
      <c r="A231" s="8">
        <v>94</v>
      </c>
      <c r="B231" s="24" t="s">
        <v>296</v>
      </c>
      <c r="C231" s="6">
        <v>1723127112001</v>
      </c>
      <c r="D231" s="5">
        <v>5475</v>
      </c>
      <c r="E231" s="4">
        <v>1</v>
      </c>
      <c r="F231" s="7" t="s">
        <v>297</v>
      </c>
      <c r="G231" s="10" t="s">
        <v>59</v>
      </c>
    </row>
    <row r="232" spans="1:7" x14ac:dyDescent="0.35">
      <c r="A232" s="8">
        <v>95</v>
      </c>
      <c r="B232" s="24" t="s">
        <v>298</v>
      </c>
      <c r="C232" s="6" t="s">
        <v>299</v>
      </c>
      <c r="D232" s="5">
        <v>3745</v>
      </c>
      <c r="E232" s="4">
        <v>1</v>
      </c>
      <c r="F232" s="7" t="s">
        <v>300</v>
      </c>
      <c r="G232" s="10" t="s">
        <v>59</v>
      </c>
    </row>
    <row r="233" spans="1:7" x14ac:dyDescent="0.35">
      <c r="A233" s="8">
        <v>96</v>
      </c>
      <c r="B233" s="24" t="s">
        <v>301</v>
      </c>
      <c r="C233" s="6" t="s">
        <v>302</v>
      </c>
      <c r="D233" s="5">
        <v>3750</v>
      </c>
      <c r="E233" s="4">
        <v>1</v>
      </c>
      <c r="F233" s="7" t="s">
        <v>303</v>
      </c>
      <c r="G233" s="10" t="s">
        <v>59</v>
      </c>
    </row>
    <row r="234" spans="1:7" x14ac:dyDescent="0.35">
      <c r="A234" s="8">
        <v>97</v>
      </c>
      <c r="B234" s="24" t="s">
        <v>304</v>
      </c>
      <c r="C234" s="6" t="s">
        <v>305</v>
      </c>
      <c r="D234" s="5">
        <v>4200</v>
      </c>
      <c r="E234" s="4">
        <v>1</v>
      </c>
      <c r="F234" s="7" t="s">
        <v>306</v>
      </c>
      <c r="G234" s="10" t="s">
        <v>59</v>
      </c>
    </row>
    <row r="235" spans="1:7" ht="26" x14ac:dyDescent="0.35">
      <c r="A235" s="8">
        <v>98</v>
      </c>
      <c r="B235" s="24" t="s">
        <v>307</v>
      </c>
      <c r="C235" s="6" t="s">
        <v>308</v>
      </c>
      <c r="D235" s="5">
        <v>3900</v>
      </c>
      <c r="E235" s="4">
        <v>1</v>
      </c>
      <c r="F235" s="7" t="s">
        <v>309</v>
      </c>
      <c r="G235" s="10" t="s">
        <v>59</v>
      </c>
    </row>
    <row r="236" spans="1:7" ht="26" x14ac:dyDescent="0.35">
      <c r="A236" s="8">
        <v>99</v>
      </c>
      <c r="B236" s="24" t="s">
        <v>310</v>
      </c>
      <c r="C236" s="6">
        <v>1792965993001</v>
      </c>
      <c r="D236" s="5">
        <v>5722.83</v>
      </c>
      <c r="E236" s="4">
        <v>1</v>
      </c>
      <c r="F236" s="7" t="s">
        <v>311</v>
      </c>
      <c r="G236" s="10" t="s">
        <v>59</v>
      </c>
    </row>
    <row r="237" spans="1:7" x14ac:dyDescent="0.35">
      <c r="A237" s="31">
        <v>100</v>
      </c>
      <c r="B237" s="24" t="s">
        <v>312</v>
      </c>
      <c r="C237" s="6">
        <v>1728989888001</v>
      </c>
      <c r="D237" s="5">
        <v>3600</v>
      </c>
      <c r="E237" s="4">
        <v>1</v>
      </c>
      <c r="F237" s="7" t="s">
        <v>313</v>
      </c>
      <c r="G237" s="10" t="s">
        <v>59</v>
      </c>
    </row>
    <row r="238" spans="1:7" ht="26" x14ac:dyDescent="0.35">
      <c r="A238" s="31">
        <v>101</v>
      </c>
      <c r="B238" s="24" t="s">
        <v>314</v>
      </c>
      <c r="C238" s="6">
        <v>1804650578001</v>
      </c>
      <c r="D238" s="5">
        <v>5575.69</v>
      </c>
      <c r="E238" s="4">
        <v>1</v>
      </c>
      <c r="F238" s="7" t="s">
        <v>315</v>
      </c>
      <c r="G238" s="10" t="s">
        <v>59</v>
      </c>
    </row>
    <row r="239" spans="1:7" x14ac:dyDescent="0.35">
      <c r="A239" s="31">
        <v>102</v>
      </c>
      <c r="B239" s="24" t="s">
        <v>316</v>
      </c>
      <c r="C239" s="6">
        <v>1802261279001</v>
      </c>
      <c r="D239" s="5">
        <v>6180</v>
      </c>
      <c r="E239" s="4">
        <v>1</v>
      </c>
      <c r="F239" s="7" t="s">
        <v>317</v>
      </c>
      <c r="G239" s="10" t="s">
        <v>59</v>
      </c>
    </row>
    <row r="240" spans="1:7" x14ac:dyDescent="0.35">
      <c r="A240" s="31">
        <v>103</v>
      </c>
      <c r="B240" s="24" t="s">
        <v>318</v>
      </c>
      <c r="C240" s="6">
        <v>1792024846001</v>
      </c>
      <c r="D240" s="5">
        <v>3650</v>
      </c>
      <c r="E240" s="4">
        <v>1</v>
      </c>
      <c r="F240" s="7" t="s">
        <v>319</v>
      </c>
      <c r="G240" s="10" t="s">
        <v>59</v>
      </c>
    </row>
    <row r="241" spans="1:7" ht="26" x14ac:dyDescent="0.35">
      <c r="A241" s="31">
        <v>104</v>
      </c>
      <c r="B241" s="24" t="s">
        <v>320</v>
      </c>
      <c r="C241" s="6">
        <v>1803606670001</v>
      </c>
      <c r="D241" s="5">
        <v>6100</v>
      </c>
      <c r="E241" s="4">
        <v>1</v>
      </c>
      <c r="F241" s="7" t="s">
        <v>321</v>
      </c>
      <c r="G241" s="10" t="s">
        <v>59</v>
      </c>
    </row>
    <row r="242" spans="1:7" x14ac:dyDescent="0.35">
      <c r="A242" s="31">
        <v>105</v>
      </c>
      <c r="B242" s="24" t="s">
        <v>322</v>
      </c>
      <c r="C242" s="6">
        <v>500905351001</v>
      </c>
      <c r="D242" s="5">
        <v>3931.28</v>
      </c>
      <c r="E242" s="4">
        <v>1</v>
      </c>
      <c r="F242" s="7" t="s">
        <v>323</v>
      </c>
      <c r="G242" s="10" t="s">
        <v>59</v>
      </c>
    </row>
    <row r="243" spans="1:7" ht="26" x14ac:dyDescent="0.35">
      <c r="A243" s="31">
        <v>106</v>
      </c>
      <c r="B243" s="24" t="s">
        <v>324</v>
      </c>
      <c r="C243" s="6">
        <v>2100623814001</v>
      </c>
      <c r="D243" s="5">
        <v>6300</v>
      </c>
      <c r="E243" s="4">
        <v>1</v>
      </c>
      <c r="F243" s="7" t="s">
        <v>325</v>
      </c>
      <c r="G243" s="10" t="s">
        <v>59</v>
      </c>
    </row>
    <row r="244" spans="1:7" x14ac:dyDescent="0.35">
      <c r="A244" s="31">
        <v>107</v>
      </c>
      <c r="B244" s="24" t="s">
        <v>219</v>
      </c>
      <c r="C244" s="6">
        <v>1708966435001</v>
      </c>
      <c r="D244" s="5">
        <v>6280</v>
      </c>
      <c r="E244" s="4">
        <v>1</v>
      </c>
      <c r="F244" s="7" t="s">
        <v>326</v>
      </c>
      <c r="G244" s="10" t="s">
        <v>59</v>
      </c>
    </row>
    <row r="245" spans="1:7" ht="26" x14ac:dyDescent="0.35">
      <c r="A245" s="31">
        <v>108</v>
      </c>
      <c r="B245" s="24" t="s">
        <v>327</v>
      </c>
      <c r="C245" s="6">
        <v>401317367001</v>
      </c>
      <c r="D245" s="5">
        <v>4840</v>
      </c>
      <c r="E245" s="4">
        <v>1</v>
      </c>
      <c r="F245" s="7" t="s">
        <v>328</v>
      </c>
      <c r="G245" s="10" t="s">
        <v>59</v>
      </c>
    </row>
    <row r="246" spans="1:7" x14ac:dyDescent="0.35">
      <c r="A246" s="31">
        <v>109</v>
      </c>
      <c r="B246" s="24" t="s">
        <v>329</v>
      </c>
      <c r="C246" s="6">
        <v>1708546799001</v>
      </c>
      <c r="D246" s="5">
        <v>6272</v>
      </c>
      <c r="E246" s="4">
        <v>1</v>
      </c>
      <c r="F246" s="7" t="s">
        <v>330</v>
      </c>
      <c r="G246" s="10" t="s">
        <v>59</v>
      </c>
    </row>
    <row r="247" spans="1:7" ht="26" x14ac:dyDescent="0.35">
      <c r="A247" s="31">
        <v>110</v>
      </c>
      <c r="B247" s="24" t="s">
        <v>331</v>
      </c>
      <c r="C247" s="6">
        <v>1705164794001</v>
      </c>
      <c r="D247" s="5">
        <v>6295</v>
      </c>
      <c r="E247" s="4">
        <v>1</v>
      </c>
      <c r="F247" s="7" t="s">
        <v>332</v>
      </c>
      <c r="G247" s="10" t="s">
        <v>59</v>
      </c>
    </row>
    <row r="248" spans="1:7" x14ac:dyDescent="0.35">
      <c r="A248" s="31">
        <v>111</v>
      </c>
      <c r="B248" s="24" t="s">
        <v>333</v>
      </c>
      <c r="C248" s="6">
        <v>1791284577001</v>
      </c>
      <c r="D248" s="5">
        <v>6076</v>
      </c>
      <c r="E248" s="4">
        <v>1</v>
      </c>
      <c r="F248" s="7" t="s">
        <v>334</v>
      </c>
      <c r="G248" s="10" t="s">
        <v>59</v>
      </c>
    </row>
    <row r="249" spans="1:7" x14ac:dyDescent="0.35">
      <c r="A249" s="31">
        <v>112</v>
      </c>
      <c r="B249" s="24" t="s">
        <v>199</v>
      </c>
      <c r="C249" s="6">
        <v>1002074886001</v>
      </c>
      <c r="D249" s="5">
        <v>2180</v>
      </c>
      <c r="E249" s="4">
        <v>1</v>
      </c>
      <c r="F249" s="7" t="s">
        <v>335</v>
      </c>
      <c r="G249" s="10" t="s">
        <v>59</v>
      </c>
    </row>
    <row r="250" spans="1:7" x14ac:dyDescent="0.35">
      <c r="A250" s="31">
        <v>113</v>
      </c>
      <c r="B250" s="24" t="s">
        <v>336</v>
      </c>
      <c r="C250" s="6">
        <v>1792262666001</v>
      </c>
      <c r="D250" s="5">
        <v>6290</v>
      </c>
      <c r="E250" s="4">
        <v>1</v>
      </c>
      <c r="F250" s="7" t="s">
        <v>337</v>
      </c>
      <c r="G250" s="10" t="s">
        <v>59</v>
      </c>
    </row>
    <row r="251" spans="1:7" x14ac:dyDescent="0.35">
      <c r="A251" s="31">
        <v>114</v>
      </c>
      <c r="B251" s="24" t="s">
        <v>338</v>
      </c>
      <c r="C251" s="6">
        <v>1718524141001</v>
      </c>
      <c r="D251" s="5">
        <v>5028</v>
      </c>
      <c r="E251" s="4">
        <v>1</v>
      </c>
      <c r="F251" s="7" t="s">
        <v>339</v>
      </c>
      <c r="G251" s="10" t="s">
        <v>59</v>
      </c>
    </row>
    <row r="252" spans="1:7" x14ac:dyDescent="0.35">
      <c r="A252" s="31">
        <v>115</v>
      </c>
      <c r="B252" s="24" t="s">
        <v>340</v>
      </c>
      <c r="C252" s="6">
        <v>1711058444001</v>
      </c>
      <c r="D252" s="5">
        <v>11815.51</v>
      </c>
      <c r="E252" s="4">
        <v>1</v>
      </c>
      <c r="F252" s="7" t="s">
        <v>341</v>
      </c>
      <c r="G252" s="18" t="s">
        <v>67</v>
      </c>
    </row>
    <row r="253" spans="1:7" x14ac:dyDescent="0.35">
      <c r="A253" s="31">
        <v>116</v>
      </c>
      <c r="B253" s="24" t="s">
        <v>342</v>
      </c>
      <c r="C253" s="6">
        <v>1792024846001</v>
      </c>
      <c r="D253" s="5">
        <v>512800</v>
      </c>
      <c r="E253" s="4">
        <v>1</v>
      </c>
      <c r="F253" s="7" t="s">
        <v>343</v>
      </c>
      <c r="G253" s="18" t="s">
        <v>67</v>
      </c>
    </row>
    <row r="254" spans="1:7" x14ac:dyDescent="0.35">
      <c r="A254" s="31">
        <v>117</v>
      </c>
      <c r="B254" s="24" t="s">
        <v>344</v>
      </c>
      <c r="C254" s="6">
        <v>1791738845001</v>
      </c>
      <c r="D254" s="5">
        <v>274898</v>
      </c>
      <c r="E254" s="4">
        <v>1</v>
      </c>
      <c r="F254" s="7" t="s">
        <v>345</v>
      </c>
      <c r="G254" s="18" t="s">
        <v>67</v>
      </c>
    </row>
    <row r="255" spans="1:7" x14ac:dyDescent="0.35">
      <c r="A255" s="31">
        <v>118</v>
      </c>
      <c r="B255" s="24" t="s">
        <v>346</v>
      </c>
      <c r="C255" s="6">
        <v>1792508614001</v>
      </c>
      <c r="D255" s="5">
        <v>114450</v>
      </c>
      <c r="E255" s="4">
        <v>1</v>
      </c>
      <c r="F255" s="7" t="s">
        <v>347</v>
      </c>
      <c r="G255" s="18" t="s">
        <v>67</v>
      </c>
    </row>
    <row r="256" spans="1:7" x14ac:dyDescent="0.35">
      <c r="A256" s="82">
        <v>119</v>
      </c>
      <c r="B256" s="76" t="s">
        <v>439</v>
      </c>
      <c r="C256" s="79">
        <v>1715922355001</v>
      </c>
      <c r="D256" s="5">
        <v>118139</v>
      </c>
      <c r="E256" s="4">
        <v>1</v>
      </c>
      <c r="F256" s="7" t="s">
        <v>348</v>
      </c>
      <c r="G256" s="18" t="s">
        <v>67</v>
      </c>
    </row>
    <row r="257" spans="1:7" x14ac:dyDescent="0.35">
      <c r="A257" s="84"/>
      <c r="B257" s="77"/>
      <c r="C257" s="80"/>
      <c r="D257" s="40">
        <v>124561</v>
      </c>
      <c r="E257" s="39">
        <v>1</v>
      </c>
      <c r="F257" s="36" t="s">
        <v>440</v>
      </c>
      <c r="G257" s="18" t="s">
        <v>67</v>
      </c>
    </row>
    <row r="258" spans="1:7" x14ac:dyDescent="0.35">
      <c r="A258" s="84"/>
      <c r="B258" s="77"/>
      <c r="C258" s="80"/>
      <c r="D258" s="58">
        <v>24000</v>
      </c>
      <c r="E258" s="59">
        <v>1</v>
      </c>
      <c r="F258" s="55" t="s">
        <v>531</v>
      </c>
      <c r="G258" s="18" t="s">
        <v>67</v>
      </c>
    </row>
    <row r="259" spans="1:7" x14ac:dyDescent="0.35">
      <c r="A259" s="83"/>
      <c r="B259" s="78"/>
      <c r="C259" s="81"/>
      <c r="D259" s="52">
        <v>134874</v>
      </c>
      <c r="E259" s="51">
        <v>1</v>
      </c>
      <c r="F259" s="43" t="s">
        <v>479</v>
      </c>
      <c r="G259" s="18" t="s">
        <v>67</v>
      </c>
    </row>
    <row r="260" spans="1:7" ht="26" x14ac:dyDescent="0.35">
      <c r="A260" s="31">
        <v>120</v>
      </c>
      <c r="B260" s="24" t="s">
        <v>349</v>
      </c>
      <c r="C260" s="6">
        <v>1715606321001</v>
      </c>
      <c r="D260" s="5">
        <v>16534.400000000001</v>
      </c>
      <c r="E260" s="4">
        <v>1</v>
      </c>
      <c r="F260" s="7" t="s">
        <v>350</v>
      </c>
      <c r="G260" s="18" t="s">
        <v>67</v>
      </c>
    </row>
    <row r="261" spans="1:7" x14ac:dyDescent="0.35">
      <c r="A261" s="31">
        <v>121</v>
      </c>
      <c r="B261" s="24" t="s">
        <v>351</v>
      </c>
      <c r="C261" s="6">
        <v>928391283001</v>
      </c>
      <c r="D261" s="5">
        <v>51689.4</v>
      </c>
      <c r="E261" s="4">
        <v>1</v>
      </c>
      <c r="F261" s="7" t="s">
        <v>352</v>
      </c>
      <c r="G261" s="18" t="s">
        <v>67</v>
      </c>
    </row>
    <row r="262" spans="1:7" x14ac:dyDescent="0.35">
      <c r="A262" s="31">
        <v>122</v>
      </c>
      <c r="B262" s="24" t="s">
        <v>353</v>
      </c>
      <c r="C262" s="6">
        <v>1792852315001</v>
      </c>
      <c r="D262" s="5">
        <v>16250</v>
      </c>
      <c r="E262" s="4">
        <v>1</v>
      </c>
      <c r="F262" s="7" t="s">
        <v>354</v>
      </c>
      <c r="G262" s="18" t="s">
        <v>67</v>
      </c>
    </row>
    <row r="263" spans="1:7" x14ac:dyDescent="0.35">
      <c r="A263" s="31">
        <v>123</v>
      </c>
      <c r="B263" s="24" t="s">
        <v>355</v>
      </c>
      <c r="C263" s="6">
        <v>1717780595001</v>
      </c>
      <c r="D263" s="5">
        <v>10900</v>
      </c>
      <c r="E263" s="4">
        <v>1</v>
      </c>
      <c r="F263" s="7" t="s">
        <v>356</v>
      </c>
      <c r="G263" s="18" t="s">
        <v>67</v>
      </c>
    </row>
    <row r="264" spans="1:7" x14ac:dyDescent="0.35">
      <c r="A264" s="31">
        <v>124</v>
      </c>
      <c r="B264" s="24" t="s">
        <v>357</v>
      </c>
      <c r="C264" s="6">
        <v>1791945476001</v>
      </c>
      <c r="D264" s="5">
        <v>18780</v>
      </c>
      <c r="E264" s="4">
        <v>1</v>
      </c>
      <c r="F264" s="7" t="s">
        <v>358</v>
      </c>
      <c r="G264" s="18" t="s">
        <v>359</v>
      </c>
    </row>
    <row r="265" spans="1:7" x14ac:dyDescent="0.35">
      <c r="A265" s="31">
        <v>125</v>
      </c>
      <c r="B265" s="24" t="s">
        <v>360</v>
      </c>
      <c r="C265" s="6">
        <v>1793080057001</v>
      </c>
      <c r="D265" s="5">
        <v>689040</v>
      </c>
      <c r="E265" s="4">
        <v>1</v>
      </c>
      <c r="F265" s="7" t="s">
        <v>361</v>
      </c>
      <c r="G265" s="18" t="s">
        <v>362</v>
      </c>
    </row>
    <row r="266" spans="1:7" ht="26" x14ac:dyDescent="0.35">
      <c r="A266" s="31">
        <v>126</v>
      </c>
      <c r="B266" s="24" t="s">
        <v>363</v>
      </c>
      <c r="C266" s="6">
        <v>1714293360001</v>
      </c>
      <c r="D266" s="5">
        <v>13319.52</v>
      </c>
      <c r="E266" s="4">
        <v>1</v>
      </c>
      <c r="F266" s="7" t="s">
        <v>364</v>
      </c>
      <c r="G266" s="18" t="s">
        <v>365</v>
      </c>
    </row>
    <row r="267" spans="1:7" x14ac:dyDescent="0.35">
      <c r="A267" s="31">
        <v>127</v>
      </c>
      <c r="B267" s="24" t="s">
        <v>23</v>
      </c>
      <c r="C267" s="6">
        <v>1790931676001</v>
      </c>
      <c r="D267" s="5">
        <v>142617.94</v>
      </c>
      <c r="E267" s="4">
        <v>1</v>
      </c>
      <c r="F267" s="7" t="s">
        <v>366</v>
      </c>
      <c r="G267" s="19" t="s">
        <v>367</v>
      </c>
    </row>
    <row r="268" spans="1:7" x14ac:dyDescent="0.35">
      <c r="A268" s="31">
        <v>128</v>
      </c>
      <c r="B268" s="24" t="s">
        <v>368</v>
      </c>
      <c r="C268" s="25">
        <v>1790931676001</v>
      </c>
      <c r="D268" s="23">
        <v>609335.84</v>
      </c>
      <c r="E268" s="22">
        <v>1</v>
      </c>
      <c r="F268" s="7" t="s">
        <v>369</v>
      </c>
      <c r="G268" s="29" t="s">
        <v>370</v>
      </c>
    </row>
    <row r="269" spans="1:7" ht="26" x14ac:dyDescent="0.35">
      <c r="A269" s="31">
        <v>129</v>
      </c>
      <c r="B269" s="21" t="s">
        <v>376</v>
      </c>
      <c r="C269" s="28">
        <v>1792615208001</v>
      </c>
      <c r="D269" s="27">
        <v>386.72</v>
      </c>
      <c r="E269" s="26">
        <v>1</v>
      </c>
      <c r="F269" s="21" t="s">
        <v>377</v>
      </c>
      <c r="G269" s="30" t="s">
        <v>34</v>
      </c>
    </row>
    <row r="270" spans="1:7" ht="26" x14ac:dyDescent="0.35">
      <c r="A270" s="31">
        <v>130</v>
      </c>
      <c r="B270" s="21" t="s">
        <v>378</v>
      </c>
      <c r="C270" s="28">
        <v>1792597668001</v>
      </c>
      <c r="D270" s="27">
        <v>461.28</v>
      </c>
      <c r="E270" s="26">
        <v>1</v>
      </c>
      <c r="F270" s="21" t="s">
        <v>379</v>
      </c>
      <c r="G270" s="30" t="s">
        <v>34</v>
      </c>
    </row>
    <row r="271" spans="1:7" x14ac:dyDescent="0.35">
      <c r="A271" s="31">
        <v>131</v>
      </c>
      <c r="B271" s="21" t="s">
        <v>380</v>
      </c>
      <c r="C271" s="28">
        <v>1703862571001</v>
      </c>
      <c r="D271" s="27">
        <v>31.2</v>
      </c>
      <c r="E271" s="26">
        <v>1</v>
      </c>
      <c r="F271" s="21" t="s">
        <v>381</v>
      </c>
      <c r="G271" s="30" t="s">
        <v>34</v>
      </c>
    </row>
    <row r="272" spans="1:7" x14ac:dyDescent="0.35">
      <c r="A272" s="31">
        <v>132</v>
      </c>
      <c r="B272" s="21" t="s">
        <v>382</v>
      </c>
      <c r="C272" s="28">
        <v>1191718476001</v>
      </c>
      <c r="D272" s="27">
        <v>1403142.9</v>
      </c>
      <c r="E272" s="26">
        <v>1</v>
      </c>
      <c r="F272" s="21" t="s">
        <v>383</v>
      </c>
      <c r="G272" s="30" t="s">
        <v>34</v>
      </c>
    </row>
    <row r="273" spans="1:7" x14ac:dyDescent="0.35">
      <c r="A273" s="31">
        <v>133</v>
      </c>
      <c r="B273" s="21" t="s">
        <v>385</v>
      </c>
      <c r="C273" s="28">
        <v>1002061339001</v>
      </c>
      <c r="D273" s="27">
        <v>379533.76</v>
      </c>
      <c r="E273" s="26">
        <v>1</v>
      </c>
      <c r="F273" s="21" t="s">
        <v>386</v>
      </c>
      <c r="G273" s="30" t="s">
        <v>387</v>
      </c>
    </row>
    <row r="274" spans="1:7" ht="26" x14ac:dyDescent="0.35">
      <c r="A274" s="31">
        <v>134</v>
      </c>
      <c r="B274" s="21" t="s">
        <v>388</v>
      </c>
      <c r="C274" s="28" t="s">
        <v>389</v>
      </c>
      <c r="D274" s="27">
        <v>23868.65</v>
      </c>
      <c r="E274" s="26">
        <v>1</v>
      </c>
      <c r="F274" s="21" t="s">
        <v>390</v>
      </c>
      <c r="G274" s="18" t="s">
        <v>67</v>
      </c>
    </row>
    <row r="275" spans="1:7" x14ac:dyDescent="0.35">
      <c r="A275" s="31">
        <v>135</v>
      </c>
      <c r="B275" s="32" t="s">
        <v>420</v>
      </c>
      <c r="C275" s="35">
        <v>1714943147001</v>
      </c>
      <c r="D275" s="34">
        <v>39705.4</v>
      </c>
      <c r="E275" s="33">
        <v>1</v>
      </c>
      <c r="F275" s="32" t="s">
        <v>421</v>
      </c>
      <c r="G275" s="30" t="s">
        <v>34</v>
      </c>
    </row>
    <row r="276" spans="1:7" x14ac:dyDescent="0.35">
      <c r="A276" s="31">
        <v>136</v>
      </c>
      <c r="B276" s="32" t="s">
        <v>422</v>
      </c>
      <c r="C276" s="35">
        <v>1720025061001</v>
      </c>
      <c r="D276" s="34">
        <v>6700</v>
      </c>
      <c r="E276" s="33">
        <v>1</v>
      </c>
      <c r="F276" s="32" t="s">
        <v>423</v>
      </c>
      <c r="G276" s="32" t="s">
        <v>59</v>
      </c>
    </row>
    <row r="277" spans="1:7" x14ac:dyDescent="0.35">
      <c r="A277" s="31">
        <v>137</v>
      </c>
      <c r="B277" s="32" t="s">
        <v>424</v>
      </c>
      <c r="C277" s="35">
        <v>1716895006001</v>
      </c>
      <c r="D277" s="34">
        <v>5660</v>
      </c>
      <c r="E277" s="33">
        <v>1</v>
      </c>
      <c r="F277" s="32" t="s">
        <v>425</v>
      </c>
      <c r="G277" s="32" t="s">
        <v>59</v>
      </c>
    </row>
    <row r="278" spans="1:7" x14ac:dyDescent="0.35">
      <c r="A278" s="31">
        <v>138</v>
      </c>
      <c r="B278" s="32" t="s">
        <v>426</v>
      </c>
      <c r="C278" s="35">
        <v>1791987888001</v>
      </c>
      <c r="D278" s="34">
        <v>5252.5</v>
      </c>
      <c r="E278" s="33">
        <v>1</v>
      </c>
      <c r="F278" s="32" t="s">
        <v>427</v>
      </c>
      <c r="G278" s="32" t="s">
        <v>59</v>
      </c>
    </row>
    <row r="279" spans="1:7" ht="26" x14ac:dyDescent="0.35">
      <c r="A279" s="31">
        <v>139</v>
      </c>
      <c r="B279" s="32" t="s">
        <v>428</v>
      </c>
      <c r="C279" s="35">
        <v>1790819507001</v>
      </c>
      <c r="D279" s="34">
        <v>5660</v>
      </c>
      <c r="E279" s="33">
        <v>1</v>
      </c>
      <c r="F279" s="32" t="s">
        <v>429</v>
      </c>
      <c r="G279" s="32" t="s">
        <v>59</v>
      </c>
    </row>
    <row r="280" spans="1:7" x14ac:dyDescent="0.35">
      <c r="A280" s="31">
        <v>140</v>
      </c>
      <c r="B280" s="32" t="s">
        <v>430</v>
      </c>
      <c r="C280" s="35">
        <v>1724587397001</v>
      </c>
      <c r="D280" s="34">
        <v>2326.09</v>
      </c>
      <c r="E280" s="33">
        <v>1</v>
      </c>
      <c r="F280" s="32" t="s">
        <v>431</v>
      </c>
      <c r="G280" s="32" t="s">
        <v>59</v>
      </c>
    </row>
    <row r="281" spans="1:7" x14ac:dyDescent="0.35">
      <c r="A281" s="31">
        <v>141</v>
      </c>
      <c r="B281" s="32" t="s">
        <v>432</v>
      </c>
      <c r="C281" s="35" t="s">
        <v>202</v>
      </c>
      <c r="D281" s="34">
        <v>4950</v>
      </c>
      <c r="E281" s="33">
        <v>1</v>
      </c>
      <c r="F281" s="32" t="s">
        <v>203</v>
      </c>
      <c r="G281" s="32" t="s">
        <v>59</v>
      </c>
    </row>
    <row r="282" spans="1:7" ht="26" x14ac:dyDescent="0.35">
      <c r="A282" s="31">
        <v>142</v>
      </c>
      <c r="B282" s="32" t="s">
        <v>327</v>
      </c>
      <c r="C282" s="35" t="s">
        <v>434</v>
      </c>
      <c r="D282" s="34">
        <v>4840</v>
      </c>
      <c r="E282" s="33">
        <v>1</v>
      </c>
      <c r="F282" s="32" t="s">
        <v>328</v>
      </c>
      <c r="G282" s="32" t="s">
        <v>59</v>
      </c>
    </row>
    <row r="283" spans="1:7" x14ac:dyDescent="0.35">
      <c r="A283" s="31">
        <v>143</v>
      </c>
      <c r="B283" s="32" t="s">
        <v>433</v>
      </c>
      <c r="C283" s="35">
        <v>1709366486001</v>
      </c>
      <c r="D283" s="34">
        <v>4440</v>
      </c>
      <c r="E283" s="33">
        <v>1</v>
      </c>
      <c r="F283" s="32" t="s">
        <v>435</v>
      </c>
      <c r="G283" s="32" t="s">
        <v>59</v>
      </c>
    </row>
    <row r="284" spans="1:7" x14ac:dyDescent="0.35">
      <c r="A284" s="31">
        <v>144</v>
      </c>
      <c r="B284" s="32" t="s">
        <v>436</v>
      </c>
      <c r="C284" s="35" t="s">
        <v>215</v>
      </c>
      <c r="D284" s="34">
        <v>3857.16</v>
      </c>
      <c r="E284" s="33">
        <v>1</v>
      </c>
      <c r="F284" s="32" t="s">
        <v>216</v>
      </c>
      <c r="G284" s="32" t="s">
        <v>59</v>
      </c>
    </row>
    <row r="285" spans="1:7" x14ac:dyDescent="0.35">
      <c r="A285" s="31">
        <v>145</v>
      </c>
      <c r="B285" s="32" t="s">
        <v>437</v>
      </c>
      <c r="C285" s="35">
        <v>1708084676001</v>
      </c>
      <c r="D285" s="34">
        <v>3591.4</v>
      </c>
      <c r="E285" s="33">
        <v>1</v>
      </c>
      <c r="F285" s="32" t="s">
        <v>438</v>
      </c>
      <c r="G285" s="32" t="s">
        <v>59</v>
      </c>
    </row>
    <row r="286" spans="1:7" ht="26" x14ac:dyDescent="0.35">
      <c r="A286" s="31">
        <v>146</v>
      </c>
      <c r="B286" s="21" t="s">
        <v>391</v>
      </c>
      <c r="C286" s="28" t="s">
        <v>392</v>
      </c>
      <c r="D286" s="27">
        <v>25618.13</v>
      </c>
      <c r="E286" s="26">
        <v>1</v>
      </c>
      <c r="F286" s="21" t="s">
        <v>393</v>
      </c>
      <c r="G286" s="18" t="s">
        <v>67</v>
      </c>
    </row>
    <row r="287" spans="1:7" ht="26" x14ac:dyDescent="0.35">
      <c r="A287" s="31">
        <v>147</v>
      </c>
      <c r="B287" s="32" t="s">
        <v>394</v>
      </c>
      <c r="C287" s="35" t="s">
        <v>395</v>
      </c>
      <c r="D287" s="34">
        <v>316234.26</v>
      </c>
      <c r="E287" s="33">
        <v>1</v>
      </c>
      <c r="F287" s="32" t="s">
        <v>396</v>
      </c>
      <c r="G287" s="18" t="s">
        <v>397</v>
      </c>
    </row>
    <row r="288" spans="1:7" ht="21" customHeight="1" x14ac:dyDescent="0.35">
      <c r="A288" s="31">
        <v>148</v>
      </c>
      <c r="B288" s="32" t="s">
        <v>409</v>
      </c>
      <c r="C288" s="35" t="s">
        <v>410</v>
      </c>
      <c r="D288" s="34">
        <v>52344.13</v>
      </c>
      <c r="E288" s="33">
        <v>1</v>
      </c>
      <c r="F288" s="32" t="s">
        <v>398</v>
      </c>
      <c r="G288" s="18" t="s">
        <v>407</v>
      </c>
    </row>
    <row r="289" spans="1:7" ht="21" customHeight="1" x14ac:dyDescent="0.35">
      <c r="A289" s="31">
        <v>149</v>
      </c>
      <c r="B289" s="32" t="s">
        <v>411</v>
      </c>
      <c r="C289" s="35">
        <v>1723023519001</v>
      </c>
      <c r="D289" s="34">
        <v>110000</v>
      </c>
      <c r="E289" s="33">
        <v>1</v>
      </c>
      <c r="F289" s="32" t="s">
        <v>399</v>
      </c>
      <c r="G289" s="18" t="s">
        <v>67</v>
      </c>
    </row>
    <row r="290" spans="1:7" ht="21" customHeight="1" x14ac:dyDescent="0.35">
      <c r="A290" s="31">
        <v>150</v>
      </c>
      <c r="B290" s="32" t="s">
        <v>412</v>
      </c>
      <c r="C290" s="35">
        <v>1793121845001</v>
      </c>
      <c r="D290" s="34">
        <v>8699</v>
      </c>
      <c r="E290" s="33">
        <v>1</v>
      </c>
      <c r="F290" s="32" t="s">
        <v>400</v>
      </c>
      <c r="G290" s="18" t="s">
        <v>67</v>
      </c>
    </row>
    <row r="291" spans="1:7" ht="21" customHeight="1" x14ac:dyDescent="0.35">
      <c r="A291" s="31">
        <v>151</v>
      </c>
      <c r="B291" s="32" t="s">
        <v>413</v>
      </c>
      <c r="C291" s="35">
        <v>1791769198001</v>
      </c>
      <c r="D291" s="34">
        <v>11925</v>
      </c>
      <c r="E291" s="33">
        <v>1</v>
      </c>
      <c r="F291" s="32" t="s">
        <v>401</v>
      </c>
      <c r="G291" s="18" t="s">
        <v>67</v>
      </c>
    </row>
    <row r="292" spans="1:7" ht="21" customHeight="1" x14ac:dyDescent="0.35">
      <c r="A292" s="31">
        <v>152</v>
      </c>
      <c r="B292" s="32" t="s">
        <v>414</v>
      </c>
      <c r="C292" s="35">
        <v>1792304776001</v>
      </c>
      <c r="D292" s="34">
        <v>34164</v>
      </c>
      <c r="E292" s="33">
        <v>1</v>
      </c>
      <c r="F292" s="32" t="s">
        <v>402</v>
      </c>
      <c r="G292" s="18" t="s">
        <v>67</v>
      </c>
    </row>
    <row r="293" spans="1:7" ht="21" customHeight="1" x14ac:dyDescent="0.35">
      <c r="A293" s="31">
        <v>153</v>
      </c>
      <c r="B293" s="32" t="s">
        <v>415</v>
      </c>
      <c r="C293" s="35" t="s">
        <v>416</v>
      </c>
      <c r="D293" s="34">
        <v>11041.75</v>
      </c>
      <c r="E293" s="33">
        <v>1</v>
      </c>
      <c r="F293" s="32" t="s">
        <v>403</v>
      </c>
      <c r="G293" s="18" t="s">
        <v>67</v>
      </c>
    </row>
    <row r="294" spans="1:7" ht="21" customHeight="1" x14ac:dyDescent="0.35">
      <c r="A294" s="31">
        <v>154</v>
      </c>
      <c r="B294" s="32" t="s">
        <v>417</v>
      </c>
      <c r="C294" s="35">
        <v>1792810566001</v>
      </c>
      <c r="D294" s="34">
        <v>200755.66</v>
      </c>
      <c r="E294" s="33">
        <v>1</v>
      </c>
      <c r="F294" s="32" t="s">
        <v>404</v>
      </c>
      <c r="G294" s="18" t="s">
        <v>408</v>
      </c>
    </row>
    <row r="295" spans="1:7" ht="21" customHeight="1" x14ac:dyDescent="0.35">
      <c r="A295" s="31">
        <v>155</v>
      </c>
      <c r="B295" s="32" t="s">
        <v>418</v>
      </c>
      <c r="C295" s="35" t="s">
        <v>419</v>
      </c>
      <c r="D295" s="34">
        <v>459831.62</v>
      </c>
      <c r="E295" s="33">
        <v>1</v>
      </c>
      <c r="F295" s="32" t="s">
        <v>405</v>
      </c>
      <c r="G295" s="18" t="s">
        <v>408</v>
      </c>
    </row>
    <row r="296" spans="1:7" ht="21" customHeight="1" x14ac:dyDescent="0.35">
      <c r="A296" s="82">
        <v>156</v>
      </c>
      <c r="B296" s="76" t="s">
        <v>441</v>
      </c>
      <c r="C296" s="79">
        <v>1790885186001</v>
      </c>
      <c r="D296" s="40">
        <v>159100</v>
      </c>
      <c r="E296" s="39">
        <v>1</v>
      </c>
      <c r="F296" s="38" t="s">
        <v>442</v>
      </c>
      <c r="G296" s="18" t="s">
        <v>67</v>
      </c>
    </row>
    <row r="297" spans="1:7" ht="21" customHeight="1" x14ac:dyDescent="0.35">
      <c r="A297" s="83"/>
      <c r="B297" s="78"/>
      <c r="C297" s="81"/>
      <c r="D297" s="52">
        <v>500592.2</v>
      </c>
      <c r="E297" s="51">
        <v>1</v>
      </c>
      <c r="F297" s="45" t="s">
        <v>461</v>
      </c>
      <c r="G297" s="18" t="s">
        <v>67</v>
      </c>
    </row>
    <row r="298" spans="1:7" ht="21" customHeight="1" x14ac:dyDescent="0.35">
      <c r="A298" s="37">
        <v>157</v>
      </c>
      <c r="B298" s="38" t="s">
        <v>443</v>
      </c>
      <c r="C298" s="41">
        <v>1790990842001</v>
      </c>
      <c r="D298" s="40">
        <v>9991.57</v>
      </c>
      <c r="E298" s="39">
        <v>1</v>
      </c>
      <c r="F298" s="38" t="s">
        <v>444</v>
      </c>
      <c r="G298" s="18" t="s">
        <v>67</v>
      </c>
    </row>
    <row r="299" spans="1:7" ht="21" customHeight="1" x14ac:dyDescent="0.35">
      <c r="A299" s="37">
        <v>158</v>
      </c>
      <c r="B299" s="38" t="s">
        <v>446</v>
      </c>
      <c r="C299" s="41">
        <v>1793181228001</v>
      </c>
      <c r="D299" s="40">
        <v>48200</v>
      </c>
      <c r="E299" s="39">
        <v>1</v>
      </c>
      <c r="F299" s="38" t="s">
        <v>445</v>
      </c>
      <c r="G299" s="18" t="s">
        <v>67</v>
      </c>
    </row>
    <row r="300" spans="1:7" ht="21" customHeight="1" x14ac:dyDescent="0.35">
      <c r="A300" s="37">
        <v>159</v>
      </c>
      <c r="B300" s="38" t="s">
        <v>448</v>
      </c>
      <c r="C300" s="41">
        <v>1717820714001</v>
      </c>
      <c r="D300" s="40">
        <v>2843.28</v>
      </c>
      <c r="E300" s="39">
        <v>1</v>
      </c>
      <c r="F300" s="38" t="s">
        <v>447</v>
      </c>
      <c r="G300" s="42" t="s">
        <v>359</v>
      </c>
    </row>
    <row r="301" spans="1:7" ht="21" customHeight="1" x14ac:dyDescent="0.35">
      <c r="A301" s="37">
        <v>160</v>
      </c>
      <c r="B301" s="38" t="s">
        <v>449</v>
      </c>
      <c r="C301" s="41" t="s">
        <v>450</v>
      </c>
      <c r="D301" s="40">
        <v>20290</v>
      </c>
      <c r="E301" s="39">
        <v>1</v>
      </c>
      <c r="F301" s="38" t="s">
        <v>451</v>
      </c>
      <c r="G301" s="18" t="s">
        <v>67</v>
      </c>
    </row>
    <row r="302" spans="1:7" ht="21" customHeight="1" x14ac:dyDescent="0.35">
      <c r="A302" s="37">
        <v>161</v>
      </c>
      <c r="B302" s="38" t="s">
        <v>452</v>
      </c>
      <c r="C302" s="41" t="s">
        <v>453</v>
      </c>
      <c r="D302" s="40">
        <v>41400</v>
      </c>
      <c r="E302" s="39">
        <v>1</v>
      </c>
      <c r="F302" s="38" t="s">
        <v>454</v>
      </c>
      <c r="G302" s="18" t="s">
        <v>67</v>
      </c>
    </row>
    <row r="303" spans="1:7" ht="21" customHeight="1" x14ac:dyDescent="0.35">
      <c r="A303" s="37">
        <v>162</v>
      </c>
      <c r="B303" s="38" t="s">
        <v>455</v>
      </c>
      <c r="C303" s="41" t="s">
        <v>456</v>
      </c>
      <c r="D303" s="40">
        <v>387700</v>
      </c>
      <c r="E303" s="39">
        <v>1</v>
      </c>
      <c r="F303" s="38" t="s">
        <v>457</v>
      </c>
      <c r="G303" s="29" t="s">
        <v>67</v>
      </c>
    </row>
    <row r="304" spans="1:7" ht="21" customHeight="1" x14ac:dyDescent="0.35">
      <c r="A304" s="50">
        <v>163</v>
      </c>
      <c r="B304" s="45" t="s">
        <v>458</v>
      </c>
      <c r="C304" s="47">
        <v>1792452651001</v>
      </c>
      <c r="D304" s="52">
        <v>76000</v>
      </c>
      <c r="E304" s="51">
        <v>1</v>
      </c>
      <c r="F304" s="45" t="s">
        <v>459</v>
      </c>
      <c r="G304" s="30" t="s">
        <v>370</v>
      </c>
    </row>
    <row r="305" spans="1:7" ht="21" customHeight="1" x14ac:dyDescent="0.35">
      <c r="A305" s="50">
        <v>164</v>
      </c>
      <c r="B305" s="45" t="s">
        <v>462</v>
      </c>
      <c r="C305" s="47">
        <v>1000823375001</v>
      </c>
      <c r="D305" s="52">
        <v>215646.3</v>
      </c>
      <c r="E305" s="51">
        <v>1</v>
      </c>
      <c r="F305" s="45" t="s">
        <v>463</v>
      </c>
      <c r="G305" s="30" t="s">
        <v>397</v>
      </c>
    </row>
    <row r="306" spans="1:7" ht="21" customHeight="1" x14ac:dyDescent="0.35">
      <c r="A306" s="50">
        <v>165</v>
      </c>
      <c r="B306" s="45" t="s">
        <v>464</v>
      </c>
      <c r="C306" s="47">
        <v>1790314618001</v>
      </c>
      <c r="D306" s="52">
        <v>163577.15</v>
      </c>
      <c r="E306" s="51">
        <v>1</v>
      </c>
      <c r="F306" s="45" t="s">
        <v>465</v>
      </c>
      <c r="G306" s="30" t="s">
        <v>387</v>
      </c>
    </row>
    <row r="307" spans="1:7" ht="21" customHeight="1" x14ac:dyDescent="0.35">
      <c r="A307" s="50">
        <v>166</v>
      </c>
      <c r="B307" s="45" t="s">
        <v>466</v>
      </c>
      <c r="C307" s="47">
        <v>1710323328001</v>
      </c>
      <c r="D307" s="52">
        <v>232095</v>
      </c>
      <c r="E307" s="51">
        <v>1</v>
      </c>
      <c r="F307" s="45" t="s">
        <v>467</v>
      </c>
      <c r="G307" s="30" t="s">
        <v>387</v>
      </c>
    </row>
    <row r="308" spans="1:7" ht="21" customHeight="1" x14ac:dyDescent="0.35">
      <c r="A308" s="50">
        <v>167</v>
      </c>
      <c r="B308" s="45" t="s">
        <v>468</v>
      </c>
      <c r="C308" s="47" t="s">
        <v>469</v>
      </c>
      <c r="D308" s="52">
        <v>15000</v>
      </c>
      <c r="E308" s="51">
        <v>1</v>
      </c>
      <c r="F308" s="45" t="s">
        <v>470</v>
      </c>
      <c r="G308" s="29" t="s">
        <v>67</v>
      </c>
    </row>
    <row r="309" spans="1:7" ht="21" customHeight="1" x14ac:dyDescent="0.35">
      <c r="A309" s="50">
        <v>167</v>
      </c>
      <c r="B309" s="45" t="s">
        <v>471</v>
      </c>
      <c r="C309" s="47" t="s">
        <v>472</v>
      </c>
      <c r="D309" s="52">
        <v>135200</v>
      </c>
      <c r="E309" s="51">
        <v>1</v>
      </c>
      <c r="F309" s="45" t="s">
        <v>473</v>
      </c>
      <c r="G309" s="29" t="s">
        <v>67</v>
      </c>
    </row>
    <row r="310" spans="1:7" ht="26" customHeight="1" x14ac:dyDescent="0.35">
      <c r="A310" s="85">
        <v>168</v>
      </c>
      <c r="B310" s="87" t="s">
        <v>474</v>
      </c>
      <c r="C310" s="86">
        <v>1791065093001</v>
      </c>
      <c r="D310" s="52">
        <v>12247.76</v>
      </c>
      <c r="E310" s="51">
        <v>1</v>
      </c>
      <c r="F310" s="45" t="s">
        <v>475</v>
      </c>
      <c r="G310" s="30" t="s">
        <v>370</v>
      </c>
    </row>
    <row r="311" spans="1:7" ht="21" customHeight="1" x14ac:dyDescent="0.35">
      <c r="A311" s="85"/>
      <c r="B311" s="87"/>
      <c r="C311" s="86"/>
      <c r="D311" s="52">
        <v>463800</v>
      </c>
      <c r="E311" s="51">
        <v>1</v>
      </c>
      <c r="F311" s="45" t="s">
        <v>476</v>
      </c>
      <c r="G311" s="29" t="s">
        <v>67</v>
      </c>
    </row>
    <row r="312" spans="1:7" ht="21" customHeight="1" x14ac:dyDescent="0.35">
      <c r="A312" s="85"/>
      <c r="B312" s="87"/>
      <c r="C312" s="86"/>
      <c r="D312" s="63">
        <v>1014800</v>
      </c>
      <c r="E312" s="62">
        <v>1</v>
      </c>
      <c r="F312" s="64" t="s">
        <v>608</v>
      </c>
      <c r="G312" s="29" t="s">
        <v>67</v>
      </c>
    </row>
    <row r="313" spans="1:7" ht="25" customHeight="1" x14ac:dyDescent="0.35">
      <c r="A313" s="65">
        <v>169</v>
      </c>
      <c r="B313" s="46" t="s">
        <v>477</v>
      </c>
      <c r="C313" s="53">
        <v>1792324688001</v>
      </c>
      <c r="D313" s="48">
        <v>43990</v>
      </c>
      <c r="E313" s="49">
        <v>1</v>
      </c>
      <c r="F313" s="43" t="s">
        <v>478</v>
      </c>
      <c r="G313" s="29" t="s">
        <v>67</v>
      </c>
    </row>
    <row r="314" spans="1:7" ht="38.5" customHeight="1" x14ac:dyDescent="0.35">
      <c r="A314" s="44">
        <v>170</v>
      </c>
      <c r="B314" s="45" t="s">
        <v>480</v>
      </c>
      <c r="C314" s="47">
        <v>1792627486001</v>
      </c>
      <c r="D314" s="48">
        <v>5221.4399999999996</v>
      </c>
      <c r="E314" s="51">
        <v>1</v>
      </c>
      <c r="F314" s="43" t="s">
        <v>492</v>
      </c>
      <c r="G314" s="30" t="s">
        <v>34</v>
      </c>
    </row>
    <row r="315" spans="1:7" ht="25" customHeight="1" x14ac:dyDescent="0.35">
      <c r="A315" s="44">
        <v>171</v>
      </c>
      <c r="B315" s="45" t="s">
        <v>481</v>
      </c>
      <c r="C315" s="47" t="s">
        <v>486</v>
      </c>
      <c r="D315" s="48">
        <v>5158.8</v>
      </c>
      <c r="E315" s="51">
        <v>1</v>
      </c>
      <c r="F315" s="43" t="s">
        <v>493</v>
      </c>
      <c r="G315" s="30" t="s">
        <v>34</v>
      </c>
    </row>
    <row r="316" spans="1:7" ht="25" customHeight="1" x14ac:dyDescent="0.35">
      <c r="A316" s="44">
        <v>172</v>
      </c>
      <c r="B316" s="45" t="s">
        <v>482</v>
      </c>
      <c r="C316" s="47" t="s">
        <v>487</v>
      </c>
      <c r="D316" s="48">
        <v>3168.34</v>
      </c>
      <c r="E316" s="51">
        <v>1</v>
      </c>
      <c r="F316" s="43" t="s">
        <v>494</v>
      </c>
      <c r="G316" s="30" t="s">
        <v>34</v>
      </c>
    </row>
    <row r="317" spans="1:7" ht="25" customHeight="1" x14ac:dyDescent="0.35">
      <c r="A317" s="44">
        <v>173</v>
      </c>
      <c r="B317" s="45" t="s">
        <v>483</v>
      </c>
      <c r="C317" s="47" t="s">
        <v>488</v>
      </c>
      <c r="D317" s="48">
        <v>21859.74</v>
      </c>
      <c r="E317" s="51">
        <v>1</v>
      </c>
      <c r="F317" s="43" t="s">
        <v>495</v>
      </c>
      <c r="G317" s="30" t="s">
        <v>34</v>
      </c>
    </row>
    <row r="318" spans="1:7" ht="25" customHeight="1" x14ac:dyDescent="0.35">
      <c r="A318" s="50">
        <v>174</v>
      </c>
      <c r="B318" s="45" t="s">
        <v>484</v>
      </c>
      <c r="C318" s="47" t="s">
        <v>489</v>
      </c>
      <c r="D318" s="48">
        <v>7967.4</v>
      </c>
      <c r="E318" s="51">
        <v>1</v>
      </c>
      <c r="F318" s="43" t="s">
        <v>496</v>
      </c>
      <c r="G318" s="30" t="s">
        <v>34</v>
      </c>
    </row>
    <row r="319" spans="1:7" ht="25" customHeight="1" x14ac:dyDescent="0.35">
      <c r="A319" s="50">
        <v>175</v>
      </c>
      <c r="B319" s="45" t="s">
        <v>485</v>
      </c>
      <c r="C319" s="47" t="s">
        <v>490</v>
      </c>
      <c r="D319" s="48">
        <v>424</v>
      </c>
      <c r="E319" s="51">
        <v>1</v>
      </c>
      <c r="F319" s="43" t="s">
        <v>497</v>
      </c>
      <c r="G319" s="30" t="s">
        <v>34</v>
      </c>
    </row>
    <row r="320" spans="1:7" ht="21" customHeight="1" x14ac:dyDescent="0.35">
      <c r="A320" s="50">
        <v>176</v>
      </c>
      <c r="B320" s="45" t="s">
        <v>380</v>
      </c>
      <c r="C320" s="47" t="s">
        <v>491</v>
      </c>
      <c r="D320" s="48">
        <v>3822</v>
      </c>
      <c r="E320" s="51">
        <v>1</v>
      </c>
      <c r="F320" s="43" t="s">
        <v>498</v>
      </c>
      <c r="G320" s="30" t="s">
        <v>34</v>
      </c>
    </row>
    <row r="321" spans="1:7" ht="21" customHeight="1" x14ac:dyDescent="0.35">
      <c r="A321" s="50">
        <v>177</v>
      </c>
      <c r="B321" s="45" t="s">
        <v>499</v>
      </c>
      <c r="C321" s="47" t="s">
        <v>523</v>
      </c>
      <c r="D321" s="48">
        <v>714.63</v>
      </c>
      <c r="E321" s="51">
        <v>1</v>
      </c>
      <c r="F321" s="45" t="s">
        <v>504</v>
      </c>
      <c r="G321" s="30" t="s">
        <v>34</v>
      </c>
    </row>
    <row r="322" spans="1:7" ht="21" customHeight="1" x14ac:dyDescent="0.35">
      <c r="A322" s="82">
        <v>178</v>
      </c>
      <c r="B322" s="76" t="s">
        <v>195</v>
      </c>
      <c r="C322" s="79" t="s">
        <v>524</v>
      </c>
      <c r="D322" s="48">
        <v>571.78</v>
      </c>
      <c r="E322" s="51">
        <v>1</v>
      </c>
      <c r="F322" s="45" t="s">
        <v>505</v>
      </c>
      <c r="G322" s="30" t="s">
        <v>34</v>
      </c>
    </row>
    <row r="323" spans="1:7" ht="21" customHeight="1" x14ac:dyDescent="0.35">
      <c r="A323" s="84"/>
      <c r="B323" s="77"/>
      <c r="C323" s="80"/>
      <c r="D323" s="48">
        <v>628.84</v>
      </c>
      <c r="E323" s="51">
        <v>1</v>
      </c>
      <c r="F323" s="45" t="s">
        <v>507</v>
      </c>
      <c r="G323" s="30" t="s">
        <v>34</v>
      </c>
    </row>
    <row r="324" spans="1:7" ht="21" customHeight="1" x14ac:dyDescent="0.35">
      <c r="A324" s="84"/>
      <c r="B324" s="77"/>
      <c r="C324" s="80"/>
      <c r="D324" s="48">
        <v>1127.5</v>
      </c>
      <c r="E324" s="51">
        <v>1</v>
      </c>
      <c r="F324" s="45" t="s">
        <v>508</v>
      </c>
      <c r="G324" s="30" t="s">
        <v>34</v>
      </c>
    </row>
    <row r="325" spans="1:7" ht="21" customHeight="1" x14ac:dyDescent="0.35">
      <c r="A325" s="84"/>
      <c r="B325" s="77"/>
      <c r="C325" s="80"/>
      <c r="D325" s="48">
        <v>114</v>
      </c>
      <c r="E325" s="51">
        <v>1</v>
      </c>
      <c r="F325" s="45" t="s">
        <v>509</v>
      </c>
      <c r="G325" s="30" t="s">
        <v>34</v>
      </c>
    </row>
    <row r="326" spans="1:7" ht="21" customHeight="1" x14ac:dyDescent="0.35">
      <c r="A326" s="84"/>
      <c r="B326" s="77"/>
      <c r="C326" s="80"/>
      <c r="D326" s="48">
        <v>2638.9</v>
      </c>
      <c r="E326" s="51">
        <v>1</v>
      </c>
      <c r="F326" s="45" t="s">
        <v>510</v>
      </c>
      <c r="G326" s="30" t="s">
        <v>34</v>
      </c>
    </row>
    <row r="327" spans="1:7" ht="21" customHeight="1" x14ac:dyDescent="0.35">
      <c r="A327" s="83"/>
      <c r="B327" s="78"/>
      <c r="C327" s="81"/>
      <c r="D327" s="48">
        <v>79.75</v>
      </c>
      <c r="E327" s="51">
        <v>1</v>
      </c>
      <c r="F327" s="45" t="s">
        <v>514</v>
      </c>
      <c r="G327" s="30" t="s">
        <v>34</v>
      </c>
    </row>
    <row r="328" spans="1:7" ht="21" customHeight="1" x14ac:dyDescent="0.35">
      <c r="A328" s="50">
        <v>179</v>
      </c>
      <c r="B328" s="45" t="s">
        <v>500</v>
      </c>
      <c r="C328" s="47" t="s">
        <v>525</v>
      </c>
      <c r="D328" s="48">
        <v>794.92</v>
      </c>
      <c r="E328" s="51">
        <v>1</v>
      </c>
      <c r="F328" s="45" t="s">
        <v>506</v>
      </c>
      <c r="G328" s="30" t="s">
        <v>34</v>
      </c>
    </row>
    <row r="329" spans="1:7" ht="21" customHeight="1" x14ac:dyDescent="0.35">
      <c r="A329" s="82">
        <v>180</v>
      </c>
      <c r="B329" s="76" t="s">
        <v>501</v>
      </c>
      <c r="C329" s="79" t="s">
        <v>526</v>
      </c>
      <c r="D329" s="48">
        <v>660.3</v>
      </c>
      <c r="E329" s="51">
        <v>1</v>
      </c>
      <c r="F329" s="45" t="s">
        <v>512</v>
      </c>
      <c r="G329" s="30" t="s">
        <v>34</v>
      </c>
    </row>
    <row r="330" spans="1:7" ht="21" customHeight="1" x14ac:dyDescent="0.35">
      <c r="A330" s="83"/>
      <c r="B330" s="78"/>
      <c r="C330" s="81"/>
      <c r="D330" s="48">
        <v>293.04000000000002</v>
      </c>
      <c r="E330" s="51">
        <v>1</v>
      </c>
      <c r="F330" s="45" t="s">
        <v>513</v>
      </c>
      <c r="G330" s="30" t="s">
        <v>34</v>
      </c>
    </row>
    <row r="331" spans="1:7" ht="21" customHeight="1" x14ac:dyDescent="0.35">
      <c r="A331" s="50">
        <v>181</v>
      </c>
      <c r="B331" s="45" t="s">
        <v>502</v>
      </c>
      <c r="C331" s="47" t="s">
        <v>527</v>
      </c>
      <c r="D331" s="48">
        <v>789.8</v>
      </c>
      <c r="E331" s="51">
        <v>1</v>
      </c>
      <c r="F331" s="45" t="s">
        <v>517</v>
      </c>
      <c r="G331" s="30" t="s">
        <v>34</v>
      </c>
    </row>
    <row r="332" spans="1:7" ht="21" customHeight="1" x14ac:dyDescent="0.35">
      <c r="A332" s="50">
        <v>182</v>
      </c>
      <c r="B332" s="45" t="s">
        <v>503</v>
      </c>
      <c r="C332" s="47" t="s">
        <v>528</v>
      </c>
      <c r="D332" s="48">
        <v>552.21</v>
      </c>
      <c r="E332" s="51">
        <v>1</v>
      </c>
      <c r="F332" s="45" t="s">
        <v>519</v>
      </c>
      <c r="G332" s="30" t="s">
        <v>34</v>
      </c>
    </row>
    <row r="333" spans="1:7" ht="21" customHeight="1" x14ac:dyDescent="0.35">
      <c r="A333" s="50">
        <v>183</v>
      </c>
      <c r="B333" s="45" t="s">
        <v>155</v>
      </c>
      <c r="C333" s="47" t="s">
        <v>156</v>
      </c>
      <c r="D333" s="48">
        <v>500</v>
      </c>
      <c r="E333" s="51">
        <v>1</v>
      </c>
      <c r="F333" s="45" t="s">
        <v>520</v>
      </c>
      <c r="G333" s="30" t="s">
        <v>34</v>
      </c>
    </row>
    <row r="334" spans="1:7" ht="21" customHeight="1" x14ac:dyDescent="0.35">
      <c r="A334" s="60">
        <v>184</v>
      </c>
      <c r="B334" s="57" t="s">
        <v>162</v>
      </c>
      <c r="C334" s="56" t="s">
        <v>529</v>
      </c>
      <c r="D334" s="54">
        <v>482.9</v>
      </c>
      <c r="E334" s="59">
        <v>1</v>
      </c>
      <c r="F334" s="57" t="s">
        <v>521</v>
      </c>
      <c r="G334" s="30" t="s">
        <v>34</v>
      </c>
    </row>
    <row r="335" spans="1:7" ht="21" customHeight="1" x14ac:dyDescent="0.35">
      <c r="A335" s="60">
        <v>185</v>
      </c>
      <c r="B335" s="57" t="s">
        <v>530</v>
      </c>
      <c r="C335" s="56">
        <v>1706647821001</v>
      </c>
      <c r="D335" s="54">
        <v>205900</v>
      </c>
      <c r="E335" s="59">
        <v>1</v>
      </c>
      <c r="F335" s="57" t="s">
        <v>534</v>
      </c>
      <c r="G335" s="30" t="s">
        <v>67</v>
      </c>
    </row>
    <row r="336" spans="1:7" ht="21" customHeight="1" x14ac:dyDescent="0.35">
      <c r="A336" s="60">
        <v>186</v>
      </c>
      <c r="B336" s="57" t="s">
        <v>532</v>
      </c>
      <c r="C336" s="56" t="s">
        <v>533</v>
      </c>
      <c r="D336" s="54">
        <v>148900</v>
      </c>
      <c r="E336" s="59">
        <v>1</v>
      </c>
      <c r="F336" s="57" t="s">
        <v>535</v>
      </c>
      <c r="G336" s="30" t="s">
        <v>67</v>
      </c>
    </row>
    <row r="337" spans="1:7" ht="26" customHeight="1" x14ac:dyDescent="0.35">
      <c r="A337" s="60">
        <v>187</v>
      </c>
      <c r="B337" s="57" t="s">
        <v>537</v>
      </c>
      <c r="C337" s="56">
        <v>1768153530001</v>
      </c>
      <c r="D337" s="54">
        <v>53387.39</v>
      </c>
      <c r="E337" s="59">
        <v>1</v>
      </c>
      <c r="F337" s="57" t="s">
        <v>538</v>
      </c>
      <c r="G337" s="30" t="s">
        <v>370</v>
      </c>
    </row>
    <row r="338" spans="1:7" ht="24" customHeight="1" x14ac:dyDescent="0.35">
      <c r="A338" s="60">
        <v>188</v>
      </c>
      <c r="B338" s="57" t="s">
        <v>539</v>
      </c>
      <c r="C338" s="56">
        <v>1791258924001</v>
      </c>
      <c r="D338" s="54">
        <v>18110</v>
      </c>
      <c r="E338" s="59">
        <v>1</v>
      </c>
      <c r="F338" s="57" t="s">
        <v>540</v>
      </c>
      <c r="G338" s="30" t="s">
        <v>67</v>
      </c>
    </row>
    <row r="339" spans="1:7" ht="24" customHeight="1" x14ac:dyDescent="0.35">
      <c r="A339" s="60">
        <v>189</v>
      </c>
      <c r="B339" s="57" t="s">
        <v>587</v>
      </c>
      <c r="C339" s="56">
        <v>1792722357001</v>
      </c>
      <c r="D339" s="54">
        <v>150</v>
      </c>
      <c r="E339" s="59">
        <v>1</v>
      </c>
      <c r="F339" s="57" t="s">
        <v>588</v>
      </c>
      <c r="G339" s="30" t="s">
        <v>34</v>
      </c>
    </row>
    <row r="340" spans="1:7" ht="24" customHeight="1" x14ac:dyDescent="0.35">
      <c r="A340" s="60">
        <v>190</v>
      </c>
      <c r="B340" s="57" t="s">
        <v>589</v>
      </c>
      <c r="C340" s="56">
        <v>1710826973001</v>
      </c>
      <c r="D340" s="54">
        <v>119.28</v>
      </c>
      <c r="E340" s="59">
        <v>1</v>
      </c>
      <c r="F340" s="57" t="s">
        <v>590</v>
      </c>
      <c r="G340" s="30" t="s">
        <v>34</v>
      </c>
    </row>
    <row r="341" spans="1:7" ht="24" customHeight="1" x14ac:dyDescent="0.35">
      <c r="A341" s="60">
        <v>191</v>
      </c>
      <c r="B341" s="57" t="s">
        <v>591</v>
      </c>
      <c r="C341" s="56">
        <v>1792136202001</v>
      </c>
      <c r="D341" s="54">
        <v>410.62</v>
      </c>
      <c r="E341" s="59">
        <v>1</v>
      </c>
      <c r="F341" s="57" t="s">
        <v>592</v>
      </c>
      <c r="G341" s="30" t="s">
        <v>34</v>
      </c>
    </row>
    <row r="342" spans="1:7" ht="47.5" customHeight="1" x14ac:dyDescent="0.35">
      <c r="A342" s="60">
        <v>192</v>
      </c>
      <c r="B342" s="57" t="s">
        <v>47</v>
      </c>
      <c r="C342" s="56" t="s">
        <v>593</v>
      </c>
      <c r="D342" s="54">
        <v>51.24</v>
      </c>
      <c r="E342" s="59">
        <v>1</v>
      </c>
      <c r="F342" s="57" t="s">
        <v>595</v>
      </c>
      <c r="G342" s="30" t="s">
        <v>34</v>
      </c>
    </row>
    <row r="343" spans="1:7" ht="37" customHeight="1" x14ac:dyDescent="0.35">
      <c r="A343" s="60">
        <v>193</v>
      </c>
      <c r="B343" s="57" t="s">
        <v>45</v>
      </c>
      <c r="C343" s="56" t="s">
        <v>488</v>
      </c>
      <c r="D343" s="54">
        <v>510</v>
      </c>
      <c r="E343" s="59">
        <v>1</v>
      </c>
      <c r="F343" s="57" t="s">
        <v>596</v>
      </c>
      <c r="G343" s="30" t="s">
        <v>34</v>
      </c>
    </row>
    <row r="344" spans="1:7" ht="38" customHeight="1" x14ac:dyDescent="0.35">
      <c r="A344" s="60">
        <v>194</v>
      </c>
      <c r="B344" s="57" t="s">
        <v>94</v>
      </c>
      <c r="C344" s="56" t="s">
        <v>487</v>
      </c>
      <c r="D344" s="54">
        <v>221.28</v>
      </c>
      <c r="E344" s="59">
        <v>1</v>
      </c>
      <c r="F344" s="57" t="s">
        <v>597</v>
      </c>
      <c r="G344" s="30" t="s">
        <v>34</v>
      </c>
    </row>
    <row r="345" spans="1:7" ht="38" customHeight="1" x14ac:dyDescent="0.35">
      <c r="A345" s="66">
        <v>195</v>
      </c>
      <c r="B345" s="67" t="s">
        <v>43</v>
      </c>
      <c r="C345" s="70" t="s">
        <v>594</v>
      </c>
      <c r="D345" s="63">
        <v>745.36</v>
      </c>
      <c r="E345" s="68">
        <v>1</v>
      </c>
      <c r="F345" s="67" t="s">
        <v>598</v>
      </c>
      <c r="G345" s="30" t="s">
        <v>34</v>
      </c>
    </row>
    <row r="346" spans="1:7" ht="38" customHeight="1" x14ac:dyDescent="0.35">
      <c r="A346" s="66">
        <v>196</v>
      </c>
      <c r="B346" s="67" t="s">
        <v>599</v>
      </c>
      <c r="C346" s="70">
        <v>906157003001</v>
      </c>
      <c r="D346" s="63">
        <v>19328.79</v>
      </c>
      <c r="E346" s="68">
        <v>1</v>
      </c>
      <c r="F346" s="67" t="s">
        <v>600</v>
      </c>
      <c r="G346" s="30" t="s">
        <v>67</v>
      </c>
    </row>
    <row r="347" spans="1:7" ht="38" customHeight="1" x14ac:dyDescent="0.35">
      <c r="A347" s="66">
        <v>197</v>
      </c>
      <c r="B347" s="67" t="s">
        <v>602</v>
      </c>
      <c r="C347" s="70">
        <v>991443657001</v>
      </c>
      <c r="D347" s="63">
        <v>31301.15</v>
      </c>
      <c r="E347" s="68">
        <v>1</v>
      </c>
      <c r="F347" s="67" t="s">
        <v>603</v>
      </c>
      <c r="G347" s="30" t="s">
        <v>67</v>
      </c>
    </row>
    <row r="348" spans="1:7" ht="38" customHeight="1" x14ac:dyDescent="0.35">
      <c r="A348" s="66">
        <v>198</v>
      </c>
      <c r="B348" s="67" t="s">
        <v>604</v>
      </c>
      <c r="C348" s="70">
        <v>1791705939001</v>
      </c>
      <c r="D348" s="63">
        <v>164447</v>
      </c>
      <c r="E348" s="68">
        <v>1</v>
      </c>
      <c r="F348" s="67" t="s">
        <v>605</v>
      </c>
      <c r="G348" s="30" t="s">
        <v>67</v>
      </c>
    </row>
    <row r="349" spans="1:7" ht="38" customHeight="1" x14ac:dyDescent="0.35">
      <c r="A349" s="66">
        <v>199</v>
      </c>
      <c r="B349" s="67" t="s">
        <v>606</v>
      </c>
      <c r="C349" s="70">
        <v>1792248582001</v>
      </c>
      <c r="D349" s="63">
        <v>125616.04</v>
      </c>
      <c r="E349" s="68">
        <v>1</v>
      </c>
      <c r="F349" s="67" t="s">
        <v>607</v>
      </c>
      <c r="G349" s="30" t="s">
        <v>387</v>
      </c>
    </row>
    <row r="350" spans="1:7" ht="38" customHeight="1" x14ac:dyDescent="0.35">
      <c r="A350" s="66">
        <v>200</v>
      </c>
      <c r="B350" s="67" t="s">
        <v>609</v>
      </c>
      <c r="C350" s="70">
        <v>591728792001</v>
      </c>
      <c r="D350" s="63">
        <v>6130000</v>
      </c>
      <c r="E350" s="68">
        <v>1</v>
      </c>
      <c r="F350" s="67" t="s">
        <v>610</v>
      </c>
      <c r="G350" s="30" t="s">
        <v>67</v>
      </c>
    </row>
    <row r="351" spans="1:7" ht="38" customHeight="1" x14ac:dyDescent="0.35">
      <c r="A351" s="66">
        <v>201</v>
      </c>
      <c r="B351" s="67" t="s">
        <v>611</v>
      </c>
      <c r="C351" s="70">
        <v>603299801001</v>
      </c>
      <c r="D351" s="63">
        <v>35727</v>
      </c>
      <c r="E351" s="68">
        <v>1</v>
      </c>
      <c r="F351" s="67" t="s">
        <v>612</v>
      </c>
      <c r="G351" s="30" t="s">
        <v>67</v>
      </c>
    </row>
    <row r="352" spans="1:7" ht="38" customHeight="1" x14ac:dyDescent="0.35">
      <c r="A352" s="66">
        <v>202</v>
      </c>
      <c r="B352" s="67" t="s">
        <v>613</v>
      </c>
      <c r="C352" s="70">
        <v>1792323002001</v>
      </c>
      <c r="D352" s="63">
        <v>37410.61</v>
      </c>
      <c r="E352" s="68">
        <v>1</v>
      </c>
      <c r="F352" s="67" t="s">
        <v>614</v>
      </c>
      <c r="G352" s="30" t="s">
        <v>67</v>
      </c>
    </row>
    <row r="353" spans="1:7" ht="38" customHeight="1" x14ac:dyDescent="0.35">
      <c r="A353" s="66">
        <v>203</v>
      </c>
      <c r="B353" s="67" t="s">
        <v>615</v>
      </c>
      <c r="C353" s="70">
        <v>1715374599001</v>
      </c>
      <c r="D353" s="63">
        <v>472000</v>
      </c>
      <c r="E353" s="68">
        <v>1</v>
      </c>
      <c r="F353" s="67" t="s">
        <v>616</v>
      </c>
      <c r="G353" s="30" t="s">
        <v>67</v>
      </c>
    </row>
    <row r="354" spans="1:7" ht="38" customHeight="1" x14ac:dyDescent="0.35">
      <c r="A354" s="73">
        <v>204</v>
      </c>
      <c r="B354" s="72" t="s">
        <v>617</v>
      </c>
      <c r="C354" s="75">
        <v>791842477001</v>
      </c>
      <c r="D354" s="71">
        <v>89000</v>
      </c>
      <c r="E354" s="74">
        <v>1</v>
      </c>
      <c r="F354" s="72" t="s">
        <v>618</v>
      </c>
      <c r="G354" s="30" t="s">
        <v>67</v>
      </c>
    </row>
    <row r="355" spans="1:7" ht="38" customHeight="1" x14ac:dyDescent="0.35">
      <c r="A355" s="73">
        <v>205</v>
      </c>
      <c r="B355" s="72" t="s">
        <v>620</v>
      </c>
      <c r="C355" s="75">
        <v>1768152560001</v>
      </c>
      <c r="D355" s="71">
        <v>47520</v>
      </c>
      <c r="E355" s="74">
        <v>1</v>
      </c>
      <c r="F355" s="72" t="s">
        <v>621</v>
      </c>
      <c r="G355" s="30" t="s">
        <v>370</v>
      </c>
    </row>
    <row r="356" spans="1:7" ht="38" customHeight="1" x14ac:dyDescent="0.35">
      <c r="A356" s="73">
        <v>206</v>
      </c>
      <c r="B356" s="72" t="s">
        <v>633</v>
      </c>
      <c r="C356" s="72" t="s">
        <v>649</v>
      </c>
      <c r="D356" s="71">
        <v>28815.24</v>
      </c>
      <c r="E356" s="74">
        <v>1</v>
      </c>
      <c r="F356" s="72" t="s">
        <v>623</v>
      </c>
      <c r="G356" s="30" t="s">
        <v>67</v>
      </c>
    </row>
    <row r="357" spans="1:7" ht="38" customHeight="1" x14ac:dyDescent="0.35">
      <c r="A357" s="73">
        <v>207</v>
      </c>
      <c r="B357" s="72" t="s">
        <v>634</v>
      </c>
      <c r="C357" s="72" t="s">
        <v>648</v>
      </c>
      <c r="D357" s="71">
        <v>236720</v>
      </c>
      <c r="E357" s="74">
        <v>1</v>
      </c>
      <c r="F357" s="72" t="s">
        <v>624</v>
      </c>
      <c r="G357" s="30" t="s">
        <v>67</v>
      </c>
    </row>
    <row r="358" spans="1:7" ht="38" customHeight="1" x14ac:dyDescent="0.35">
      <c r="A358" s="73">
        <v>208</v>
      </c>
      <c r="B358" s="72" t="s">
        <v>428</v>
      </c>
      <c r="C358" s="72" t="s">
        <v>647</v>
      </c>
      <c r="D358" s="71">
        <v>28217.73</v>
      </c>
      <c r="E358" s="74">
        <v>1</v>
      </c>
      <c r="F358" s="72" t="s">
        <v>625</v>
      </c>
      <c r="G358" s="30" t="s">
        <v>67</v>
      </c>
    </row>
    <row r="359" spans="1:7" ht="38" customHeight="1" x14ac:dyDescent="0.35">
      <c r="A359" s="73">
        <v>209</v>
      </c>
      <c r="B359" s="72" t="s">
        <v>635</v>
      </c>
      <c r="C359" s="72" t="s">
        <v>646</v>
      </c>
      <c r="D359" s="71">
        <v>235483</v>
      </c>
      <c r="E359" s="74">
        <v>1</v>
      </c>
      <c r="F359" s="72" t="s">
        <v>626</v>
      </c>
      <c r="G359" s="30" t="s">
        <v>67</v>
      </c>
    </row>
    <row r="360" spans="1:7" ht="38" customHeight="1" x14ac:dyDescent="0.35">
      <c r="A360" s="73">
        <v>210</v>
      </c>
      <c r="B360" s="72" t="s">
        <v>79</v>
      </c>
      <c r="C360" s="72" t="s">
        <v>645</v>
      </c>
      <c r="D360" s="71">
        <v>230050.63</v>
      </c>
      <c r="E360" s="74">
        <v>1</v>
      </c>
      <c r="F360" s="72" t="s">
        <v>627</v>
      </c>
      <c r="G360" s="30" t="s">
        <v>67</v>
      </c>
    </row>
    <row r="361" spans="1:7" ht="38" customHeight="1" x14ac:dyDescent="0.35">
      <c r="A361" s="73">
        <v>211</v>
      </c>
      <c r="B361" s="72" t="s">
        <v>636</v>
      </c>
      <c r="C361" s="72" t="s">
        <v>644</v>
      </c>
      <c r="D361" s="71">
        <v>119540</v>
      </c>
      <c r="E361" s="74">
        <v>1</v>
      </c>
      <c r="F361" s="72" t="s">
        <v>628</v>
      </c>
      <c r="G361" s="30" t="s">
        <v>67</v>
      </c>
    </row>
    <row r="362" spans="1:7" ht="38" customHeight="1" x14ac:dyDescent="0.35">
      <c r="A362" s="73">
        <v>212</v>
      </c>
      <c r="B362" s="72" t="s">
        <v>13</v>
      </c>
      <c r="C362" s="72" t="s">
        <v>643</v>
      </c>
      <c r="D362" s="71">
        <v>47525.05</v>
      </c>
      <c r="E362" s="74">
        <v>1</v>
      </c>
      <c r="F362" s="72" t="s">
        <v>629</v>
      </c>
      <c r="G362" s="30" t="s">
        <v>67</v>
      </c>
    </row>
    <row r="363" spans="1:7" ht="38" customHeight="1" x14ac:dyDescent="0.35">
      <c r="A363" s="73">
        <v>213</v>
      </c>
      <c r="B363" s="72" t="s">
        <v>637</v>
      </c>
      <c r="C363" s="72" t="s">
        <v>642</v>
      </c>
      <c r="D363" s="71">
        <v>9500</v>
      </c>
      <c r="E363" s="74">
        <v>1</v>
      </c>
      <c r="F363" s="72" t="s">
        <v>630</v>
      </c>
      <c r="G363" s="30" t="s">
        <v>67</v>
      </c>
    </row>
    <row r="364" spans="1:7" ht="38" customHeight="1" x14ac:dyDescent="0.35">
      <c r="A364" s="73">
        <v>214</v>
      </c>
      <c r="B364" s="72" t="s">
        <v>638</v>
      </c>
      <c r="C364" s="72" t="s">
        <v>641</v>
      </c>
      <c r="D364" s="71">
        <v>786498.9</v>
      </c>
      <c r="E364" s="74">
        <v>1</v>
      </c>
      <c r="F364" s="72" t="s">
        <v>631</v>
      </c>
      <c r="G364" s="30" t="s">
        <v>67</v>
      </c>
    </row>
    <row r="365" spans="1:7" ht="38.5" customHeight="1" x14ac:dyDescent="0.35">
      <c r="A365" s="73">
        <v>215</v>
      </c>
      <c r="B365" s="72" t="s">
        <v>639</v>
      </c>
      <c r="C365" s="72" t="s">
        <v>640</v>
      </c>
      <c r="D365" s="71">
        <v>93250</v>
      </c>
      <c r="E365" s="74">
        <v>1</v>
      </c>
      <c r="F365" s="72" t="s">
        <v>632</v>
      </c>
      <c r="G365" s="30" t="s">
        <v>67</v>
      </c>
    </row>
    <row r="366" spans="1:7" ht="14.5" customHeight="1" x14ac:dyDescent="0.35">
      <c r="A366" s="95" t="s">
        <v>371</v>
      </c>
      <c r="B366" s="96"/>
      <c r="C366" s="96"/>
      <c r="D366" s="96"/>
      <c r="E366" s="96"/>
      <c r="F366" s="96"/>
      <c r="G366" s="97"/>
    </row>
    <row r="367" spans="1:7" ht="14.5" customHeight="1" x14ac:dyDescent="0.35">
      <c r="A367" s="85" t="s">
        <v>372</v>
      </c>
      <c r="B367" s="85"/>
      <c r="C367" s="85"/>
      <c r="D367" s="92" t="s">
        <v>373</v>
      </c>
      <c r="E367" s="93"/>
      <c r="F367" s="93"/>
      <c r="G367" s="94"/>
    </row>
    <row r="368" spans="1:7" x14ac:dyDescent="0.35">
      <c r="A368" s="85" t="s">
        <v>374</v>
      </c>
      <c r="B368" s="85"/>
      <c r="C368" s="85"/>
      <c r="D368" s="92" t="s">
        <v>619</v>
      </c>
      <c r="E368" s="93"/>
      <c r="F368" s="93"/>
      <c r="G368" s="94"/>
    </row>
    <row r="371" spans="2:4" x14ac:dyDescent="0.35">
      <c r="D371" s="1"/>
    </row>
    <row r="372" spans="2:4" x14ac:dyDescent="0.35">
      <c r="B372" s="3"/>
    </row>
    <row r="374" spans="2:4" x14ac:dyDescent="0.35">
      <c r="C374" s="17"/>
    </row>
  </sheetData>
  <sheetProtection algorithmName="SHA-512" hashValue="fUKSP57StZXml49/FpPD+h18YVfiSsLViYbhImzubU9xVJMH8SdhM8vc1j9Z1I3jI6VmV2obXKKlEQ4XQDKmFQ==" saltValue="2/BacPOa0VRG9nVZMSgGSg==" spinCount="100000" sheet="1" objects="1" scenarios="1" selectLockedCells="1" selectUnlockedCells="1"/>
  <autoFilter ref="A4:G368"/>
  <mergeCells count="119">
    <mergeCell ref="D11:D13"/>
    <mergeCell ref="C11:C13"/>
    <mergeCell ref="B11:B13"/>
    <mergeCell ref="A11:A13"/>
    <mergeCell ref="E218:E224"/>
    <mergeCell ref="D218:D224"/>
    <mergeCell ref="C218:C224"/>
    <mergeCell ref="B218:B224"/>
    <mergeCell ref="A218:A224"/>
    <mergeCell ref="B225:B228"/>
    <mergeCell ref="C225:C228"/>
    <mergeCell ref="A225:A228"/>
    <mergeCell ref="D225:D228"/>
    <mergeCell ref="E225:E228"/>
    <mergeCell ref="D195:D196"/>
    <mergeCell ref="E195:E196"/>
    <mergeCell ref="E48:E49"/>
    <mergeCell ref="D48:D49"/>
    <mergeCell ref="A48:A49"/>
    <mergeCell ref="B48:B49"/>
    <mergeCell ref="C48:C49"/>
    <mergeCell ref="E199:E217"/>
    <mergeCell ref="D199:D217"/>
    <mergeCell ref="C199:C217"/>
    <mergeCell ref="B199:B217"/>
    <mergeCell ref="A199:A217"/>
    <mergeCell ref="B130:B134"/>
    <mergeCell ref="B56:B128"/>
    <mergeCell ref="A143:A149"/>
    <mergeCell ref="B150:B158"/>
    <mergeCell ref="C150:C158"/>
    <mergeCell ref="A150:A158"/>
    <mergeCell ref="B176:B177"/>
    <mergeCell ref="C176:C177"/>
    <mergeCell ref="A176:A177"/>
    <mergeCell ref="A135:A137"/>
    <mergeCell ref="A138:A139"/>
    <mergeCell ref="A140:A141"/>
    <mergeCell ref="A1:F1"/>
    <mergeCell ref="A2:C2"/>
    <mergeCell ref="D2:G2"/>
    <mergeCell ref="A3:C3"/>
    <mergeCell ref="D3:G3"/>
    <mergeCell ref="E135:E137"/>
    <mergeCell ref="D135:D137"/>
    <mergeCell ref="C135:C137"/>
    <mergeCell ref="B135:B137"/>
    <mergeCell ref="C25:C26"/>
    <mergeCell ref="D25:D26"/>
    <mergeCell ref="E25:E26"/>
    <mergeCell ref="B8:B10"/>
    <mergeCell ref="A8:A10"/>
    <mergeCell ref="C8:C10"/>
    <mergeCell ref="D8:D10"/>
    <mergeCell ref="E23:E24"/>
    <mergeCell ref="D23:D24"/>
    <mergeCell ref="A56:A128"/>
    <mergeCell ref="A130:A134"/>
    <mergeCell ref="E28:E29"/>
    <mergeCell ref="D28:D29"/>
    <mergeCell ref="A28:A29"/>
    <mergeCell ref="A368:C368"/>
    <mergeCell ref="D368:G368"/>
    <mergeCell ref="A366:G366"/>
    <mergeCell ref="A367:C367"/>
    <mergeCell ref="D367:G367"/>
    <mergeCell ref="D52:D53"/>
    <mergeCell ref="E52:E53"/>
    <mergeCell ref="E130:E134"/>
    <mergeCell ref="D130:D134"/>
    <mergeCell ref="C130:C134"/>
    <mergeCell ref="C56:C128"/>
    <mergeCell ref="D56:D128"/>
    <mergeCell ref="E56:E128"/>
    <mergeCell ref="E138:E139"/>
    <mergeCell ref="D138:D139"/>
    <mergeCell ref="C138:C139"/>
    <mergeCell ref="B138:B139"/>
    <mergeCell ref="D140:D141"/>
    <mergeCell ref="E140:E141"/>
    <mergeCell ref="E150:E158"/>
    <mergeCell ref="D150:D158"/>
    <mergeCell ref="D143:D149"/>
    <mergeCell ref="E143:E149"/>
    <mergeCell ref="A195:A196"/>
    <mergeCell ref="B23:B24"/>
    <mergeCell ref="C23:C24"/>
    <mergeCell ref="A23:A24"/>
    <mergeCell ref="C52:C53"/>
    <mergeCell ref="A25:A26"/>
    <mergeCell ref="B25:B26"/>
    <mergeCell ref="A40:A41"/>
    <mergeCell ref="B143:B149"/>
    <mergeCell ref="C143:C149"/>
    <mergeCell ref="B28:B29"/>
    <mergeCell ref="C28:C29"/>
    <mergeCell ref="A52:A53"/>
    <mergeCell ref="B52:B53"/>
    <mergeCell ref="B40:B41"/>
    <mergeCell ref="C40:C41"/>
    <mergeCell ref="B140:B141"/>
    <mergeCell ref="C140:C141"/>
    <mergeCell ref="B322:B327"/>
    <mergeCell ref="C322:C327"/>
    <mergeCell ref="B329:B330"/>
    <mergeCell ref="C329:C330"/>
    <mergeCell ref="A296:A297"/>
    <mergeCell ref="A322:A327"/>
    <mergeCell ref="A329:A330"/>
    <mergeCell ref="A310:A312"/>
    <mergeCell ref="B195:B196"/>
    <mergeCell ref="C195:C196"/>
    <mergeCell ref="C310:C312"/>
    <mergeCell ref="B296:B297"/>
    <mergeCell ref="C296:C297"/>
    <mergeCell ref="B256:B259"/>
    <mergeCell ref="C256:C259"/>
    <mergeCell ref="B310:B312"/>
    <mergeCell ref="A256:A259"/>
  </mergeCells>
  <hyperlinks>
    <hyperlink ref="D3" r:id="rId1"/>
    <hyperlink ref="F5" r:id="rId2"/>
    <hyperlink ref="F6" r:id="rId3"/>
    <hyperlink ref="F7" r:id="rId4"/>
    <hyperlink ref="F8" r:id="rId5"/>
    <hyperlink ref="F14" r:id="rId6"/>
    <hyperlink ref="F15" r:id="rId7"/>
    <hyperlink ref="F16" r:id="rId8"/>
    <hyperlink ref="F11" r:id="rId9"/>
    <hyperlink ref="F34" r:id="rId10"/>
    <hyperlink ref="F36" r:id="rId11"/>
    <hyperlink ref="F37" r:id="rId12"/>
    <hyperlink ref="F38" r:id="rId13"/>
    <hyperlink ref="F39" r:id="rId14"/>
    <hyperlink ref="F40" r:id="rId15"/>
    <hyperlink ref="F42" r:id="rId16"/>
    <hyperlink ref="F43" r:id="rId17"/>
    <hyperlink ref="F35" r:id="rId18"/>
    <hyperlink ref="F44" r:id="rId19"/>
    <hyperlink ref="F45" r:id="rId20"/>
    <hyperlink ref="F46" r:id="rId21"/>
    <hyperlink ref="F178" r:id="rId22"/>
    <hyperlink ref="F180" r:id="rId23"/>
    <hyperlink ref="F181" r:id="rId24"/>
    <hyperlink ref="F179" r:id="rId25"/>
    <hyperlink ref="F176" r:id="rId26"/>
    <hyperlink ref="F182" r:id="rId27"/>
    <hyperlink ref="F183" r:id="rId28"/>
    <hyperlink ref="F184" r:id="rId29"/>
    <hyperlink ref="F187" r:id="rId30"/>
    <hyperlink ref="F186" r:id="rId31"/>
    <hyperlink ref="F185" r:id="rId32"/>
    <hyperlink ref="F10" r:id="rId33" display="https://www.compraspublicas.gob.ec/ProcesoContratacion/compras/PC/informacionProcesoContratacion2.cpe?idSoliCompra=Z5339PYhTsimd7-VAqvRepBcjquqnKnAV_fN1DdSFOE,"/>
    <hyperlink ref="F273" r:id="rId34" display="https://www.compraspublicas.gob.ec/ProcesoContratacion/compras/PC/informacionProcesoContratacion2.cpe?idSoliCompra=ilnIiEfLN7xI8973ST55Se1WnBemoY7oqHxRsZ8zpEw,"/>
    <hyperlink ref="F274" r:id="rId35" display="https://www.compraspublicas.gob.ec/ProcesoContratacion/compras/PC/informacionProcesoContratacion2.cpe?idSoliCompra=dyaQLdP1AjuMX5FAVYkkvJsXxrf6QOeEd7mc8JArqwE,"/>
    <hyperlink ref="F286" r:id="rId36" display="https://www.compraspublicas.gob.ec/ProcesoContratacion/compras/PC/informacionProcesoContratacion2.cpe?idSoliCompra=NnxZvNfV96-W9ak_Lr46k-RRTvw41O7pwbdIyaeUfOs,"/>
    <hyperlink ref="F287" r:id="rId37" display="https://www.compraspublicas.gob.ec/ProcesoContratacion/compras/PC/informacionProcesoContratacion2.cpe?idSoliCompra=5r3s5ShbPNlkxaGtWM7M7I190YYjDY2NaMRx9cbk8Zk,"/>
    <hyperlink ref="F288" r:id="rId38" display="https://www.compraspublicas.gob.ec/ProcesoContratacion/compras/PC/informacionProcesoContratacion2.cpe?idSoliCompra=4UQTnPxa9eVjeTHNlKymRLhAJmOuwwQSADpRo6fkoe0,"/>
    <hyperlink ref="F289" r:id="rId39" display="https://www.compraspublicas.gob.ec/ProcesoContratacion/compras/PC/informacionProcesoContratacion2.cpe?idSoliCompra=KclsNtJ7cJ-T2EFFgrIKCQwF8UCURq2dAyMUgA9g2qk,"/>
    <hyperlink ref="F290" r:id="rId40" display="https://www.compraspublicas.gob.ec/ProcesoContratacion/compras/PC/informacionProcesoContratacion2.cpe?idSoliCompra=J7vn1h2jCiFergT0FbEhPEXAhPcrdN6YEYuXpZ90gdA,"/>
    <hyperlink ref="F291" r:id="rId41" display="https://www.compraspublicas.gob.ec/ProcesoContratacion/compras/PC/informacionProcesoContratacion2.cpe?idSoliCompra=dIT4szXs8TFIdde6bfVJITUuaZuRTYwyM37vUijbe3M,"/>
    <hyperlink ref="F292" r:id="rId42" display="https://www.compraspublicas.gob.ec/ProcesoContratacion/compras/PC/informacionProcesoContratacion2.cpe?idSoliCompra=uegVkGghKtWbuEOAqE4kAjP3TvUYDRPFeguHKvo8UbY,"/>
    <hyperlink ref="F293" r:id="rId43" display="https://www.compraspublicas.gob.ec/ProcesoContratacion/compras/PC/informacionProcesoContratacion2.cpe?idSoliCompra=SJisqgKQPmP1eKm-f0BTZy8XY4pUyGtbyR6EfVevCm0,"/>
    <hyperlink ref="F294" r:id="rId44" display="https://www.compraspublicas.gob.ec/ProcesoContratacion/compras/PC/informacionProcesoContratacion2.cpe?idSoliCompra=5srhHkhl65-9sdUDfhwzXWa-Rw9lTiYh20RuDpJmqMc,"/>
    <hyperlink ref="F295" r:id="rId45" display="https://www.compraspublicas.gob.ec/ProcesoContratacion/compras/PC/informacionProcesoContratacion2.cpe?idSoliCompra=6TA4yzzgv22HHis0pfMMJ5yKNH-aEjIXJWYROKAieXo,"/>
    <hyperlink ref="F12" r:id="rId46" display="https://www.compraspublicas.gob.ec/ProcesoContratacion/compras/PC/informacionProcesoContratacion2.cpe?idSoliCompra=fbkj1ndhIU9rvo49f2Wu6DNw4YQotDNnTPh-ccu81H0,"/>
    <hyperlink ref="F13" r:id="rId47" display="https://www.compraspublicas.gob.ec/ProcesoContratacion/compras/PC/informacionProcesoContratacion2.cpe?idSoliCompra=hN3ojmCpROFVgn1zjsxDUSQYEUsvxD0bM61B3ZIzbCc,"/>
    <hyperlink ref="F355" r:id="rId48" display="https://www.compraspublicas.gob.ec/ProcesoContratacion/compras/PC/informacionProcesoContratacion2.cpe?idSoliCompra=OWuKq8VOdFrCj1XhSmwnvn7dRukgVjJs-9u1hgR7QHg,"/>
    <hyperlink ref="F357" r:id="rId49" display="https://www.compraspublicas.gob.ec/ProcesoContratacion/compras/PC/informacionProcesoContratacion2.cpe?idSoliCompra=iYUjXMarIhhpCVk3GWRxdDdsTnOzySLYhaEcQqdRW50,"/>
    <hyperlink ref="F356" r:id="rId50" display="https://www.compraspublicas.gob.ec/ProcesoContratacion/compras/PC/informacionProcesoContratacion2.cpe?idSoliCompra=AodkIZvngaXk_b2Xaux1kaRRcorg4b_KVrBJUTwm_Zk,"/>
    <hyperlink ref="F358" r:id="rId51" display="https://www.compraspublicas.gob.ec/ProcesoContratacion/compras/PC/informacionProcesoContratacion2.cpe?idSoliCompra=nRA-yYEPLfVYYBv1J2GVIGu0EaY747_L9avqOeXW6_A,"/>
    <hyperlink ref="F359" r:id="rId52" display="https://www.compraspublicas.gob.ec/ProcesoContratacion/compras/PC/informacionProcesoContratacion2.cpe?idSoliCompra=hbpCZElJtVHXhSxh68Y_2jbIT0Y8J7O9X-RREBpPTF0,"/>
    <hyperlink ref="F363" r:id="rId53" display="https://www.compraspublicas.gob.ec/ProcesoContratacion/compras/PC/informacionProcesoContratacion2.cpe?idSoliCompra=d8-vVJMhAjHIwZR2FfKljQfmXrNU6hy6uwf6_4x3mI4,"/>
    <hyperlink ref="F361" r:id="rId54" display="https://www.compraspublicas.gob.ec/ProcesoContratacion/compras/PC/informacionProcesoContratacion2.cpe?idSoliCompra=h33S-Za9U4g783NVn202A99fUHuWejAJ9q3RUW4-_os,"/>
    <hyperlink ref="F362" r:id="rId55" display="https://www.compraspublicas.gob.ec/ProcesoContratacion/compras/PC/informacionProcesoContratacion2.cpe?idSoliCompra=ji6cirbL2mE4uF8H75xxeZtCYH4LH2Z2S2Pieb_JdPc,"/>
    <hyperlink ref="F360" r:id="rId56" display="https://www.compraspublicas.gob.ec/ProcesoContratacion/compras/PC/informacionProcesoContratacion2.cpe?idSoliCompra=UKPCdAWxNjsvJw04zqwd2FqNUTcBryhxkVktmH9ag-Y,"/>
    <hyperlink ref="F364" r:id="rId57" display="https://www.compraspublicas.gob.ec/ProcesoContratacion/compras/PC/informacionProcesoContratacion2.cpe?idSoliCompra=yBp7D9XcQN-cDQjfSTiqktE0_qDTDEvEj90SWpW9YUw,"/>
    <hyperlink ref="F365" r:id="rId58" display="https://www.compraspublicas.gob.ec/ProcesoContratacion/compras/PC/informacionProcesoContratacion2.cpe?idSoliCompra=vAFfKSfBiMByJbzhp_sGrN28qTKUPUIfbjtZKaSirsI,"/>
  </hyperlinks>
  <pageMargins left="0.7" right="0.7" top="0.75" bottom="0.75" header="0.3" footer="0.3"/>
  <pageSetup paperSize="9" scale="55" orientation="portrait" r:id="rId59"/>
  <ignoredErrors>
    <ignoredError sqref="C5 C32 C36 C43 C51 C130 C138 C140 C165:C166 C168 C170 C181 C187 C232:C234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'C:\Users\jpvalverde\Downloads\[PROCESOS DE CONTRATACIÓN  (55).xlsx]Hoja 2'!#REF!</xm:f>
          </x14:formula1>
          <xm:sqref>G14:G30 G159:G162 G47:G145 G5:G10 G150:G157 G188:G228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PROVEEDORES CONTRATADOS</vt:lpstr>
      <vt:lpstr>'MATRIZ PROVEEDORES CONTRATADOS'!Área_de_impresión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Jairo Alexander Bustillos Mena</cp:lastModifiedBy>
  <cp:revision/>
  <dcterms:created xsi:type="dcterms:W3CDTF">2021-07-05T19:45:53Z</dcterms:created>
  <dcterms:modified xsi:type="dcterms:W3CDTF">2024-01-08T20:51:59Z</dcterms:modified>
  <cp:category/>
  <cp:contentStatus/>
</cp:coreProperties>
</file>